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d.docs.live.net/aced4a89621b6b2b/Documentos/CAPITAL MARKET/Año 2024/SIV/"/>
    </mc:Choice>
  </mc:AlternateContent>
  <xr:revisionPtr revIDLastSave="0" documentId="10_ncr:200_{F2EA27A5-7B45-469B-BDE9-42EADEAD257F}" xr6:coauthVersionLast="47" xr6:coauthVersionMax="47" xr10:uidLastSave="{00000000-0000-0000-0000-000000000000}"/>
  <bookViews>
    <workbookView xWindow="-120" yWindow="-120" windowWidth="29040" windowHeight="15720" xr2:uid="{956BBD5A-2CC6-465A-A391-E06553C5DA1E}"/>
  </bookViews>
  <sheets>
    <sheet name="Balance General" sheetId="1" r:id="rId1"/>
    <sheet name="Estado de Resultados" sheetId="2" r:id="rId2"/>
    <sheet name="Variación PN" sheetId="3" r:id="rId3"/>
    <sheet name="Flujo de Efectivo" sheetId="4" r:id="rId4"/>
    <sheet name="Notas a los EEFF"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6" i="1" l="1"/>
  <c r="C55" i="1" s="1"/>
  <c r="C32" i="1"/>
  <c r="C24" i="1"/>
  <c r="C19" i="1"/>
  <c r="C15" i="1"/>
  <c r="C11" i="1"/>
  <c r="C29" i="1" l="1"/>
  <c r="C56" i="1"/>
</calcChain>
</file>

<file path=xl/sharedStrings.xml><?xml version="1.0" encoding="utf-8"?>
<sst xmlns="http://schemas.openxmlformats.org/spreadsheetml/2006/main" count="774" uniqueCount="581">
  <si>
    <t>BALANCE GENERAL al 30/09/2024 presentado en forma comparativa con el ejercicio anterior cerrado el 31/12/2023.  (En guaraníes)</t>
  </si>
  <si>
    <t>Activo</t>
  </si>
  <si>
    <t>PERIODO ACTUAL</t>
  </si>
  <si>
    <t>PERIODO    ANTERIOR</t>
  </si>
  <si>
    <t>PASIVO</t>
  </si>
  <si>
    <t>PERIODO    ACTUAL</t>
  </si>
  <si>
    <t>Activo Corriente</t>
  </si>
  <si>
    <t>Pasivo Corriente</t>
  </si>
  <si>
    <t>Disponibilidades (Nota 5.d)</t>
  </si>
  <si>
    <t>Documentos y Cuentas a Pagar</t>
  </si>
  <si>
    <t xml:space="preserve">Caja                                                                                              </t>
  </si>
  <si>
    <t>Acreedores por Intermediación (Nota 5.m)</t>
  </si>
  <si>
    <t>Bancos</t>
  </si>
  <si>
    <t>Acreedores Varios (Nota 5. l)</t>
  </si>
  <si>
    <t>Acreedores Varios Vinculados (Nota 5. o)</t>
  </si>
  <si>
    <t>Inventario (Nota 5,h1)</t>
  </si>
  <si>
    <t>Títulos de Renta Variable</t>
  </si>
  <si>
    <t>Préstamos Financieros (Nota 5. k)</t>
  </si>
  <si>
    <t>Títulos de Renta Fija</t>
  </si>
  <si>
    <t>Deudas Financieras</t>
  </si>
  <si>
    <t>Intereses a pagar</t>
  </si>
  <si>
    <t>Créditos (Nota 5. f)</t>
  </si>
  <si>
    <t xml:space="preserve">Deudores por Intermediación </t>
  </si>
  <si>
    <t xml:space="preserve">Provisiones (Nota 5. q) </t>
  </si>
  <si>
    <t xml:space="preserve">Documentos y cuentas por cobrar  </t>
  </si>
  <si>
    <t>Impuestos a pagar</t>
  </si>
  <si>
    <t>Deudores Varios</t>
  </si>
  <si>
    <t>Aportes y Retenciones a pagar</t>
  </si>
  <si>
    <t>Anticipo de clientes</t>
  </si>
  <si>
    <t>Otros Activos (Nota 5. j)</t>
  </si>
  <si>
    <t xml:space="preserve">Otros Activos Corrientes </t>
  </si>
  <si>
    <t>Otros Pasivos (Nota 5. q)</t>
  </si>
  <si>
    <t xml:space="preserve">Dividendos a pagar </t>
  </si>
  <si>
    <t xml:space="preserve">Otros Pasivos Corrientes </t>
  </si>
  <si>
    <t>TOTAL ACTIVO CORRIENTE</t>
  </si>
  <si>
    <t>TOTAL PASIVO CORRIENTE</t>
  </si>
  <si>
    <t>ACTIVO NO CORRIENTE</t>
  </si>
  <si>
    <t>PASIVO NO CORRIENTE</t>
  </si>
  <si>
    <t xml:space="preserve">Inversiones Permanentes </t>
  </si>
  <si>
    <t xml:space="preserve">Fondos Mutuos - Administradora de Fondos S.A. Gs    </t>
  </si>
  <si>
    <t>Fondos Mutuos - Administradora de Fondos S.A. U$</t>
  </si>
  <si>
    <t>Acción de la Bolsa de Valores (Nota 5.e)</t>
  </si>
  <si>
    <t>Obligac. por Administración de Cartera (5.n)</t>
  </si>
  <si>
    <t>Menos: Previsión para Inversiones</t>
  </si>
  <si>
    <t>TOTAL PASIVO NO CORRIENTE</t>
  </si>
  <si>
    <t xml:space="preserve"> ACTIVO no CORRIENTE</t>
  </si>
  <si>
    <t>Bienes de Uso (Nota 5. g)</t>
  </si>
  <si>
    <t>TOTAL PASIVO</t>
  </si>
  <si>
    <t>(Depreciación acumulada)</t>
  </si>
  <si>
    <t xml:space="preserve">PATRIMONIO NETO </t>
  </si>
  <si>
    <t>Capital Integrado</t>
  </si>
  <si>
    <t>Activos Intangibles y Cargos Diferidos (Nota 5.i)</t>
  </si>
  <si>
    <t>Prima de Emisión</t>
  </si>
  <si>
    <t>Aporte p/ futuras Capitalizaciones</t>
  </si>
  <si>
    <t>Otros Activos no Corrientes(Nota 5. j)</t>
  </si>
  <si>
    <t>Accion Bvpasa</t>
  </si>
  <si>
    <t>Deudores en Gestion de cobro</t>
  </si>
  <si>
    <t xml:space="preserve">Reservas  </t>
  </si>
  <si>
    <t>Reserva Legal</t>
  </si>
  <si>
    <t xml:space="preserve">Reservas Facultativas </t>
  </si>
  <si>
    <t>Reserva de Revaluo Fiscal</t>
  </si>
  <si>
    <t>Resultados Acumulados</t>
  </si>
  <si>
    <t xml:space="preserve">Resultado del Ejercicio </t>
  </si>
  <si>
    <t>TOTAL ACTIVO NO CORRIENTE</t>
  </si>
  <si>
    <t>TOTAL PATRIMONIO NETO</t>
  </si>
  <si>
    <t xml:space="preserve">TOTAL ACTIVO  </t>
  </si>
  <si>
    <t>TOTAL PASIVO Y PATRIMONIO NETO</t>
  </si>
  <si>
    <t>ELERCICIO ANTERIOR</t>
  </si>
  <si>
    <t>Cuentas de Orden Deudoras</t>
  </si>
  <si>
    <t>Cuentas de Orden Acreedoras</t>
  </si>
  <si>
    <t>Registro de Administración de Cartera</t>
  </si>
  <si>
    <t>Bancop Cta. Clearing Gs.</t>
  </si>
  <si>
    <t>Ctas. Ctes. de Clientes por compra-venta de valores</t>
  </si>
  <si>
    <t>GNB - Clearing Gs</t>
  </si>
  <si>
    <t>GNB - Clearing USD</t>
  </si>
  <si>
    <t>Bancop Cuenta Clearing USD</t>
  </si>
  <si>
    <t>Responsabilidad por Administración de Cartera</t>
  </si>
  <si>
    <t>Las 11 notas y sus anexos aclaratorios que se acompañan son parte integrante de estos estados financieros.</t>
  </si>
  <si>
    <t>ESTADO DE RESULTADOS CORRESPONDIENTE AL 30/09/2024 PRESENTADO EN FORMA COMPARATIVA CON EL  30/09/2023. (En guaraníes)</t>
  </si>
  <si>
    <t>IGUAL PERIODO DEL AÑO ANTERIOR</t>
  </si>
  <si>
    <t>INGRESOS OPERATIVOS</t>
  </si>
  <si>
    <t xml:space="preserve">. Comisiones por contratos de colocación primaria </t>
  </si>
  <si>
    <t xml:space="preserve">Comisiones por contratos de colocación primaria de acciones </t>
  </si>
  <si>
    <t>Comisiones por contratos de colocación primaria de renta fija</t>
  </si>
  <si>
    <t>. Comisiones por contratos de colocación secundaria</t>
  </si>
  <si>
    <t>Comisiones por contratos de colocación secundaria de acciones</t>
  </si>
  <si>
    <t>Comisiones por contratos de colocación secundaria de renta fija</t>
  </si>
  <si>
    <t>. Ingresos por asesoría financiera</t>
  </si>
  <si>
    <t>. Otros ingresos operativos (Nota 5. v)</t>
  </si>
  <si>
    <t>GASTOS OPERATIVOS</t>
  </si>
  <si>
    <t>Gastos por comisiones y servicios</t>
  </si>
  <si>
    <t>Aranceles por negociación Bolsa de Valores (Nota 5. w)</t>
  </si>
  <si>
    <t>Otros gastos operativos (Nota 5. w)</t>
  </si>
  <si>
    <t>RESULTADO OPERATIVO BRUTO</t>
  </si>
  <si>
    <t>GASTOS DE COMERCIALIZACION</t>
  </si>
  <si>
    <t>Publicidad</t>
  </si>
  <si>
    <t>Folletos e Impresiones</t>
  </si>
  <si>
    <t>Otros gastos de comercialización (Nota 5. w)</t>
  </si>
  <si>
    <t>GASTOS DE ADMINISTRACION</t>
  </si>
  <si>
    <t>Servicios personales</t>
  </si>
  <si>
    <t>Previsión, amortización y depreciaciones</t>
  </si>
  <si>
    <t>Mantenimientos</t>
  </si>
  <si>
    <t>Seguros</t>
  </si>
  <si>
    <t>Impuestos, tasas y contribuciones</t>
  </si>
  <si>
    <t>Otros gastos de administración (Nota 5. w)</t>
  </si>
  <si>
    <t>RESULTADO OPERATIVO NETO</t>
  </si>
  <si>
    <t>Otros Ingresos y Egresos (Nota 5. x)</t>
  </si>
  <si>
    <t>Otros Ingresos</t>
  </si>
  <si>
    <t>Otros Egresos</t>
  </si>
  <si>
    <t>RESULTADOS FINANCIEROS</t>
  </si>
  <si>
    <t>Generados por activos:</t>
  </si>
  <si>
    <t>Intereses cobrados (Nota 5. y)</t>
  </si>
  <si>
    <t>Diferencia de cambio</t>
  </si>
  <si>
    <t>Generados por pasivos:</t>
  </si>
  <si>
    <t>Intereses pagados (Nota 5. y)</t>
  </si>
  <si>
    <t>UTILIDAD O (PERDIDA)</t>
  </si>
  <si>
    <t>IMPUESTO A LA RENTA</t>
  </si>
  <si>
    <t>RESERVA LEGAL</t>
  </si>
  <si>
    <t>RESULTADO DEL EJERCICIO</t>
  </si>
  <si>
    <t>ESTADO DE VARIACION DEL PATRIMONIO NETO</t>
  </si>
  <si>
    <t>CORRESPONDIENTE AL 30-06-2024 PRESENTADO EN FORMA COMPARATIVA CON EL PERIODO AL 31-12-2023</t>
  </si>
  <si>
    <t>(En guaraníes)</t>
  </si>
  <si>
    <t>Movimientos</t>
  </si>
  <si>
    <t>CAPITAL</t>
  </si>
  <si>
    <t>RESERVAS</t>
  </si>
  <si>
    <t>RESULTADOS</t>
  </si>
  <si>
    <t>PATRIMONIO NETO</t>
  </si>
  <si>
    <t>Suscripto</t>
  </si>
  <si>
    <t>A Integrar</t>
  </si>
  <si>
    <t>Prima</t>
  </si>
  <si>
    <t>Integrado</t>
  </si>
  <si>
    <t>Legal</t>
  </si>
  <si>
    <t>R. ACCIONES</t>
  </si>
  <si>
    <t>facultativa</t>
  </si>
  <si>
    <t>Revalúo</t>
  </si>
  <si>
    <t>Acumulados</t>
  </si>
  <si>
    <t>Del Ejercicio</t>
  </si>
  <si>
    <t>Período</t>
  </si>
  <si>
    <t>Período anterior</t>
  </si>
  <si>
    <t>Actual</t>
  </si>
  <si>
    <t>Saldo al inicio del ejercicio</t>
  </si>
  <si>
    <t>Movimientos subsecuentes</t>
  </si>
  <si>
    <t>Aumento de Capital</t>
  </si>
  <si>
    <t>Transferencia a Resultados Acumulados</t>
  </si>
  <si>
    <t>Dividendos a Pagar</t>
  </si>
  <si>
    <t>Valuación de la Acción BVPASA</t>
  </si>
  <si>
    <t>Resultado del Ejercicio</t>
  </si>
  <si>
    <t>Total período Actual</t>
  </si>
  <si>
    <t>Total período Anterior</t>
  </si>
  <si>
    <t>ESTADO DE FLUJO DE EFECTIVO</t>
  </si>
  <si>
    <t>CORRESPONDIENTE AL 30/09/2024 PRESENTADO EN FORMA COMPARATIVA CON EL PERIODO AL  30/09/2023</t>
  </si>
  <si>
    <t xml:space="preserve"> (En guaraníes)</t>
  </si>
  <si>
    <t>FLUJO DE EFECTIVO POR LAS ACTIVIDADES OPERATIVAS</t>
  </si>
  <si>
    <t>Ingresos en efectivo por comisiones y otros</t>
  </si>
  <si>
    <t>Efectivo pagado a empleados</t>
  </si>
  <si>
    <t>Efectivo generado (usado) por otras actividades</t>
  </si>
  <si>
    <t>Total de Efectivo por las actividades operativas antes de cambio en los activos de operaciones</t>
  </si>
  <si>
    <t>(Aumento) disminución en los activos de operación</t>
  </si>
  <si>
    <t>Otros activos</t>
  </si>
  <si>
    <t>Aumento (o Disminución) en pasivos operativos</t>
  </si>
  <si>
    <t>Pagos a proveedores</t>
  </si>
  <si>
    <t>Efectivo neto de actividades de operaciones antes del impuesto</t>
  </si>
  <si>
    <t xml:space="preserve">Impuestos </t>
  </si>
  <si>
    <t>Efectivo neto de actividades de operación</t>
  </si>
  <si>
    <t>FLUJO DE EFECTIVO POR LAS ACTIVIDADES DE INVERSION</t>
  </si>
  <si>
    <t>Inversiones en otras empresas</t>
  </si>
  <si>
    <t>Inversiones temporarias</t>
  </si>
  <si>
    <t>Fondos con destino especial</t>
  </si>
  <si>
    <t>Compra de propiedades, planta y equipo</t>
  </si>
  <si>
    <t>Activos Intangibles</t>
  </si>
  <si>
    <t>Adquisición y títulos de deudas (cartera propia)</t>
  </si>
  <si>
    <t>Dividendos percibidos</t>
  </si>
  <si>
    <t>Anticipos de clientes</t>
  </si>
  <si>
    <t>Efectivo neto por (o usado) en actividades de inversión</t>
  </si>
  <si>
    <t>FLUJO DE EFECTIVO POR LAS ACTIVIDADES DE FINANCIAMIENTO</t>
  </si>
  <si>
    <t>Aportes de capital</t>
  </si>
  <si>
    <t>Provenientes de préstamos y otras deudas</t>
  </si>
  <si>
    <t>Dividendos pagados</t>
  </si>
  <si>
    <t>Intereses pagados</t>
  </si>
  <si>
    <t>Dividendos Pagados</t>
  </si>
  <si>
    <t>Efectivo neto en actividades de financiamiento</t>
  </si>
  <si>
    <t>Diferencia de cambio (7)</t>
  </si>
  <si>
    <t>Aumento (o Disminución) neto de efectivo y sus equivalentes</t>
  </si>
  <si>
    <t>Efectivo y su equivalente al comienzo del período</t>
  </si>
  <si>
    <t>Efectivo y su equivalente al cierre del período</t>
  </si>
  <si>
    <t>NOTAS A LOS ESTADOS CONTABLES</t>
  </si>
  <si>
    <t xml:space="preserve">Los presentes Estados Financieros (Balance General, Estado de Resultados, Estado de Flujo de Efectivo y Estado de Variación del Patrimonio Neto) correspondientes al 30 de Setiembre  de 2024 se considerado y aprobado por el directorio </t>
  </si>
  <si>
    <t xml:space="preserve"> </t>
  </si>
  <si>
    <t>2.1. Naturaleza jurídica de las actividades de la sociedad.</t>
  </si>
  <si>
    <r>
      <t>Capital Markets Casa de Bolsa S.A</t>
    </r>
    <r>
      <rPr>
        <sz val="11"/>
        <color theme="1"/>
        <rFont val="Calibri"/>
        <family val="2"/>
      </rPr>
      <t xml:space="preserve">. Se rige por las disposiciones legales contenidas en la Ley Nº 5810 de Mercados de Capitales y todas las demás disposiciones legales y reglamentarias del país. </t>
    </r>
  </si>
  <si>
    <t>Inicialmente la Sociedad se constituyó bajo la denominación Bolpar S.A. Casa de Bolsa creada el 26 de noviembre de 1990 por Escritura Pública Nº 96 pasada ante el Escribano Público Juan José Benítez Rickman, aprobado el estatuto por Decreto del Poder Ejecutivo Nº 9874 de fecha 13 de junio de 1991 e inscripta en el Registro Público de Comercio bajo en Nº 344, folio 1898 y siguientes en fecha 22 de julio de 1991. Fue dispuesta su inscripción en el Registro de Casas de Bolsa el 9 de noviembre de 1992, prevista en el artículo Nº 85, inciso 4 de la Ley Nº 94/91.</t>
  </si>
  <si>
    <t>La duración de la Sociedad queda fijada en (99) noventa y nueve años, contados a partir de la fecha de inscripción de la misma en el Registro Público de Comercio.</t>
  </si>
  <si>
    <t xml:space="preserve">La Sociedad tiene por objeto principal la intermediación en el Mercado de Valores, en forma habitual, y por cuenta ajena. Mediante la realización de operaciones de compra –venta, colocación, corretaje, comisión o negociación de títulos –valores emitidos por terceros, respecto de los cuales se hagan oferta pública, y podrá realizar en general, todas aquellas actividades complementarias, conexas o afines con la intermediación de valores y debidamente inscriptos en el Registro de Intermediarios. </t>
  </si>
  <si>
    <t>2.2. Participación en otras empresas.</t>
  </si>
  <si>
    <t xml:space="preserve">No aplicable. </t>
  </si>
  <si>
    <t>3.1.             Los Estados Financieros al 30/09/2024, han sido preparados de acuerdo de acuerdo con Normas de Información Financiera emitidas por el Consejo de Contadores Públicos del Paraguay y
criterios de valuación y exposición dictados por la Comisión Nacional de Valores.</t>
  </si>
  <si>
    <t xml:space="preserve">3.2            El criterio de valuación utilizado para los diferentes bienes del Activo de la Firma ha sido el costo histórico sin tener en cuenta el efecto de las variaciones en el poder adquisitivo de la moneda local, que pudieran tener sobre los activos no monetarios que la componen, ya que el ajuste por inflación no es práctica contable aceptada en el Paraguay, excepto por el ajuste realizado hasta el Ejercicio 1998 sobre el valor de las acciones de la Bolsa de Valores según Resolución Nº 75/94 de la Comisión Nacional de Valores y los bienes de uso, que se actualizan de acuerdo a lo indicado en los puntos 2.b, 2c siguientes. Los Estados Contables no reconocen en forma integral los efectos de la inflación sobre los valores tomados en conjunto. </t>
  </si>
  <si>
    <r>
      <t>3.3.</t>
    </r>
    <r>
      <rPr>
        <sz val="7"/>
        <color theme="1"/>
        <rFont val="Times New Roman"/>
        <family val="1"/>
      </rPr>
      <t xml:space="preserve">             </t>
    </r>
    <r>
      <rPr>
        <sz val="11"/>
        <color theme="1"/>
        <rFont val="Calibri"/>
        <family val="2"/>
      </rPr>
      <t>Política de constitución de previsiones: Hasta el momento no se han establecido criterios para el tratamiento de las cuentas incobrables.</t>
    </r>
  </si>
  <si>
    <t>El criterio adoptado para las depreciaciones es el método lineal de acuerdo a los años de vida útil del bien.</t>
  </si>
  <si>
    <r>
      <t>3.4.</t>
    </r>
    <r>
      <rPr>
        <sz val="7"/>
        <color theme="1"/>
        <rFont val="Times New Roman"/>
        <family val="1"/>
      </rPr>
      <t xml:space="preserve">             </t>
    </r>
    <r>
      <rPr>
        <sz val="11"/>
        <color theme="1"/>
        <rFont val="Calibri"/>
        <family val="2"/>
      </rPr>
      <t>Política de reconocimiento de ingresos: Se ha utilizado para este efecto el criterio de devengado, lo mismo para los egresos.</t>
    </r>
  </si>
  <si>
    <t>3.5.             Estado de Flujo de Efectivo: La clasificación de flujo de efectivo se ha realizado de acuerdo a las actividades operativas, de inversión y de financiamiento, y reflejan los ingresos y egresos de las principales actividades operativas, actividades de adquisición y enajenación de activos a largo plazo (actividades de inversión) y actividades que dan por resultado cambios en el tamaño y composición el capital contable y los préstamos de la empresa (actividad de financiamiento).</t>
  </si>
  <si>
    <t>3.6.             Normas aplicadas para la consolidación de Estados Contables: No Aplicable.</t>
  </si>
  <si>
    <t>No se registran cambios en cuenta a criterios contables con respecto al ejercicio anterior cerrado</t>
  </si>
  <si>
    <t>a)  Valuación en moneda extranjera</t>
  </si>
  <si>
    <t>A continuación, se detalla el tipo de cambio utilizado para convertir a moneda nacional los saldos en moneda extranjera.</t>
  </si>
  <si>
    <t xml:space="preserve">Período actual </t>
  </si>
  <si>
    <t xml:space="preserve">Período  </t>
  </si>
  <si>
    <t>en Gs.</t>
  </si>
  <si>
    <t xml:space="preserve"> anterior en Gs.</t>
  </si>
  <si>
    <t>Tipo de cambio comprador</t>
  </si>
  <si>
    <t xml:space="preserve">Tipo de cambio vendedor       </t>
  </si>
  <si>
    <t>b) Posición en moneda extranjera</t>
  </si>
  <si>
    <t>ACTIVOS Y PASIVOS EN MONEDA EXTRANJERA</t>
  </si>
  <si>
    <t>DETALLE</t>
  </si>
  <si>
    <t>MONEDA EXTRANJERA – CLASE</t>
  </si>
  <si>
    <t>MONEDA EXTRANJERA – MONTO</t>
  </si>
  <si>
    <t>CAMBIO CIERRE – PERIODO ACTUAL</t>
  </si>
  <si>
    <t>SALDO – PERIODO ACTUAL (GUARANIES)</t>
  </si>
  <si>
    <t>MONEDA EXTRANJERA - MONTO</t>
  </si>
  <si>
    <t>CAMBIO CIERRE – PERIODO ANTERIOR</t>
  </si>
  <si>
    <t>SALDO – PERIODO ANTERIOR  (GUARANIES)</t>
  </si>
  <si>
    <t>ACTIVO</t>
  </si>
  <si>
    <t>ACTIVOS CORRIENTES</t>
  </si>
  <si>
    <t>Bancop Cta. Corrientes USD 0410142603</t>
  </si>
  <si>
    <t>USD</t>
  </si>
  <si>
    <t>Bancop Caja de Ahorro JS USD 0410165042</t>
  </si>
  <si>
    <t>Inversiones En Bonos Usd Cp</t>
  </si>
  <si>
    <t>Inversiones En Cda Usd</t>
  </si>
  <si>
    <t>PASIVOS CORRIENTES</t>
  </si>
  <si>
    <t>s/ Cuentas pasivas</t>
  </si>
  <si>
    <t>c) Diferencia de cambio en moneda extranjera</t>
  </si>
  <si>
    <t>CONCEPTO</t>
  </si>
  <si>
    <t>TIPO DE CAMBIO PERIODO ACTUAL</t>
  </si>
  <si>
    <t>MONTO AJUSTADO PERIODO ACTUAL G.</t>
  </si>
  <si>
    <t>TIPO DE CAMBIO  PERIODO ANTERIOR</t>
  </si>
  <si>
    <t>MONTO AJUSTADO  PERIODO ANTERIOR G.</t>
  </si>
  <si>
    <t>GANANCIAS POR VALUACIÓN DE ACTIVOS MONETARIOS EN MONEDA EXTRANJERA</t>
  </si>
  <si>
    <t>PÉRDIDAS POR VALUACIÓN DE ACTIVOS MONETARIOS EN MONEDA EXTRANJERA</t>
  </si>
  <si>
    <t xml:space="preserve">d) Disponibilidades </t>
  </si>
  <si>
    <t>La composición de este rubro está compuesta por:</t>
  </si>
  <si>
    <t xml:space="preserve">Concepto </t>
  </si>
  <si>
    <t>Período Actual Gs.</t>
  </si>
  <si>
    <t xml:space="preserve"> Período Anterior Gs.</t>
  </si>
  <si>
    <t>Recuadaciones a Depositar</t>
  </si>
  <si>
    <t>Bancop Cta.Cte.GS 0410015970</t>
  </si>
  <si>
    <t>Bancop Cta. Propia CMCB GS 0410145254</t>
  </si>
  <si>
    <t>Ueno Caja de  Ahorro Guaraníes</t>
  </si>
  <si>
    <t>Zetabanco Cta Gs. 155014033</t>
  </si>
  <si>
    <t>Tu Financiera Ahorro Gs.</t>
  </si>
  <si>
    <t>Banco Continental - Caja de ahorros</t>
  </si>
  <si>
    <t>Bancop Caja de Ahorro HCHW GS 0410168122</t>
  </si>
  <si>
    <t>Bancop Caja de Ahorro CH GS 0410168114</t>
  </si>
  <si>
    <t>Bancop Caja de Ahorro CHFC GS 0410165034</t>
  </si>
  <si>
    <t>TRANSFERENCIAS PENDIENTES DE CLEARING</t>
  </si>
  <si>
    <t xml:space="preserve"> Totales </t>
  </si>
  <si>
    <t xml:space="preserve">e) Inversiones Permanentes </t>
  </si>
  <si>
    <t>Este rubro está compuesto por las siguientes cuentas:</t>
  </si>
  <si>
    <t>INFORMACIÓN SOBRE EL DOCUMENTO Y EMISOR</t>
  </si>
  <si>
    <t>INFORMACIÓN SOBRE EL EMISOR</t>
  </si>
  <si>
    <t>TIPO</t>
  </si>
  <si>
    <t>CANTIDAD DE TITULOS</t>
  </si>
  <si>
    <t>VALOR NOMINAL UNITARIO</t>
  </si>
  <si>
    <t>VALOR</t>
  </si>
  <si>
    <t>PATRIM.</t>
  </si>
  <si>
    <t>EMISOR</t>
  </si>
  <si>
    <t>DE TITULO</t>
  </si>
  <si>
    <t>CONTABLE</t>
  </si>
  <si>
    <t>RESULTADO</t>
  </si>
  <si>
    <t>NETO</t>
  </si>
  <si>
    <t>Inversiones Permanentes</t>
  </si>
  <si>
    <t>BOLSA DE VALORES Y PRODUCTOS DE ASUNCION S.A.</t>
  </si>
  <si>
    <t>ACCION</t>
  </si>
  <si>
    <t>TOTALES PERÍODO ACTUAL G.</t>
  </si>
  <si>
    <t>TOTALES PERíODO ANTERIOR G.</t>
  </si>
  <si>
    <t xml:space="preserve">Acciones BVPASA </t>
  </si>
  <si>
    <t xml:space="preserve">La acción que Capital Markets Casa de Bolsa S.A., posee en la Bolsa de Valores y Productos de Asunción Sociedad Anónima (BVPASA) al 31 de diciembre de 2021 se encuentra valuada al último valor negociado en el Mercado. </t>
  </si>
  <si>
    <t>Cantidad</t>
  </si>
  <si>
    <t>Valor Nominal</t>
  </si>
  <si>
    <t>Valor Libro de la acción</t>
  </si>
  <si>
    <t>Valor último remate</t>
  </si>
  <si>
    <t>Saldo período actual en Gs.</t>
  </si>
  <si>
    <t>Saldo período anterior en Gs.</t>
  </si>
  <si>
    <t>e 1) Invenbtarios Titulos</t>
  </si>
  <si>
    <t>Total</t>
  </si>
  <si>
    <t>Cotizacion Referencial</t>
  </si>
  <si>
    <t>Importe</t>
  </si>
  <si>
    <t>Importe En Moneda</t>
  </si>
  <si>
    <t xml:space="preserve">     12010115001 CDA </t>
  </si>
  <si>
    <t xml:space="preserve">          [TUFI] TU FINANCIERA</t>
  </si>
  <si>
    <t xml:space="preserve">               AA5416</t>
  </si>
  <si>
    <t xml:space="preserve">               AA5418</t>
  </si>
  <si>
    <t xml:space="preserve">               AA5417</t>
  </si>
  <si>
    <t xml:space="preserve">     12010115002 Bonos Subordinados </t>
  </si>
  <si>
    <t xml:space="preserve">          [RIO] FINANCIERA RÍO S.A.E.C.A.</t>
  </si>
  <si>
    <t xml:space="preserve">               PYRIO02F8337</t>
  </si>
  <si>
    <t xml:space="preserve">          [SUD] SUDAMERIS BANK S.A.E.C.A.</t>
  </si>
  <si>
    <t xml:space="preserve">               PYSUD01F4473</t>
  </si>
  <si>
    <t xml:space="preserve">               PYSUD01F8599</t>
  </si>
  <si>
    <t xml:space="preserve">          [VIS] VISION BANCO S.A.E.C.A.</t>
  </si>
  <si>
    <t xml:space="preserve">               PYVIS01F4576</t>
  </si>
  <si>
    <t xml:space="preserve">          ZETA BANCO S.A.E.C.A.</t>
  </si>
  <si>
    <t xml:space="preserve">               PYFIN01F8234</t>
  </si>
  <si>
    <t xml:space="preserve">     12010115003 Bonos Corporativos </t>
  </si>
  <si>
    <t xml:space="preserve">          [CEC] CECON S.A.E.</t>
  </si>
  <si>
    <t xml:space="preserve">               PYCEC02F1121</t>
  </si>
  <si>
    <t xml:space="preserve">               PYCEC03F1369</t>
  </si>
  <si>
    <t xml:space="preserve">          [FSU] FIDEICOMISO LA SUSANA</t>
  </si>
  <si>
    <t xml:space="preserve">               PYFSU01F1964</t>
  </si>
  <si>
    <t xml:space="preserve">          [ITI] ITTI S.A.E.C.A.</t>
  </si>
  <si>
    <t xml:space="preserve">               PYITI04F2680</t>
  </si>
  <si>
    <t xml:space="preserve">          [VLX] VILUX S.A.</t>
  </si>
  <si>
    <t xml:space="preserve">               PYVLX06F7598</t>
  </si>
  <si>
    <t xml:space="preserve">     12020131001 Acciones Preferidas Cartulares SAECA </t>
  </si>
  <si>
    <t xml:space="preserve">          [CON] BANCO CONTINENTAL S.A.E.C.A.</t>
  </si>
  <si>
    <t xml:space="preserve">               CP</t>
  </si>
  <si>
    <t xml:space="preserve">               Indefinido</t>
  </si>
  <si>
    <t xml:space="preserve">          [SOL] SOLAR BANCO</t>
  </si>
  <si>
    <t xml:space="preserve">     12020131002 Acciones Preferidas Desmaterializadas SAECA</t>
  </si>
  <si>
    <t xml:space="preserve">               PYSUDP0V3878</t>
  </si>
  <si>
    <t xml:space="preserve">               PYSUDP0V5683</t>
  </si>
  <si>
    <t>Titulos Renta Fija</t>
  </si>
  <si>
    <t>Titulos Renta Variable</t>
  </si>
  <si>
    <t xml:space="preserve">f) Créditos  </t>
  </si>
  <si>
    <t xml:space="preserve">a-      Documentos y cuentas por cobrar: </t>
  </si>
  <si>
    <t>Período Anterior Gs.</t>
  </si>
  <si>
    <t>Documentos a cobrar – Dividendos</t>
  </si>
  <si>
    <t>Documentos a cobrar – Funcionarios</t>
  </si>
  <si>
    <t>Totales</t>
  </si>
  <si>
    <t xml:space="preserve">b-      Deudores Varios: </t>
  </si>
  <si>
    <t xml:space="preserve"> CONCEPTO</t>
  </si>
  <si>
    <t>Anticipo a Proveedores</t>
  </si>
  <si>
    <t>Deudores por Operaciones</t>
  </si>
  <si>
    <t xml:space="preserve">c-      Deudores por Intermediación  </t>
  </si>
  <si>
    <t>Agroganadera 43 S.A.</t>
  </si>
  <si>
    <t>Angel Ramon Alvarez Lopez</t>
  </si>
  <si>
    <t>Asu Capital Casa de Bolsa SA</t>
  </si>
  <si>
    <t>BANCO GNB PARAGUAY S.A.</t>
  </si>
  <si>
    <t>BANCO REGIONAL SAECA</t>
  </si>
  <si>
    <t>Cidesa</t>
  </si>
  <si>
    <t>Daniel Moreno</t>
  </si>
  <si>
    <t>FIC SA DE FINANZAS</t>
  </si>
  <si>
    <t>Guido Nicolas Croce Ortiz</t>
  </si>
  <si>
    <t>INVESTIGACIONES AGROPECUARIAS PARAGUAY SA (IAPP)</t>
  </si>
  <si>
    <t>Municipalidad de Villarrica</t>
  </si>
  <si>
    <t>SOLAR BANCO SAE</t>
  </si>
  <si>
    <t>SUDAMERIS BANK SAECA</t>
  </si>
  <si>
    <t>SUDAMERIS SECURITIES CASA DE BOLSA S.A.</t>
  </si>
  <si>
    <t>TAPE PORA S.A.</t>
  </si>
  <si>
    <t>Vision Banco SAECA</t>
  </si>
  <si>
    <t>Wilson David Franco Zelaya</t>
  </si>
  <si>
    <t>g) Bienes de Uso</t>
  </si>
  <si>
    <t>CUENTAS</t>
  </si>
  <si>
    <t>VALORES DE ORIGEN</t>
  </si>
  <si>
    <t>DEPRECIACIONES</t>
  </si>
  <si>
    <t>Valores al  inicio del  ejercicio</t>
  </si>
  <si>
    <t>Altas</t>
  </si>
  <si>
    <t>Bajas</t>
  </si>
  <si>
    <t>Revalúo del período</t>
  </si>
  <si>
    <t>Valores al cierre del período</t>
  </si>
  <si>
    <t>Acumuladas al inicio del ejercicio</t>
  </si>
  <si>
    <t>Deprecia- ción del período</t>
  </si>
  <si>
    <t>Acumuladas al cierre</t>
  </si>
  <si>
    <t>Neto resultante</t>
  </si>
  <si>
    <t>Muebles y útiles</t>
  </si>
  <si>
    <t>Equipos</t>
  </si>
  <si>
    <t>Rodados</t>
  </si>
  <si>
    <t>Totales período actual</t>
  </si>
  <si>
    <t>Totales  período anterior</t>
  </si>
  <si>
    <t>h) Cargos Diferidos</t>
  </si>
  <si>
    <t>s/ Movimiento</t>
  </si>
  <si>
    <t>i) Activos Intangibles</t>
  </si>
  <si>
    <t>SALDO</t>
  </si>
  <si>
    <t>INICIAL</t>
  </si>
  <si>
    <t>AUMENTOS</t>
  </si>
  <si>
    <t>AMORTIZACIONES</t>
  </si>
  <si>
    <t>NETO FINAL</t>
  </si>
  <si>
    <t>Programas</t>
  </si>
  <si>
    <t>Total actual</t>
  </si>
  <si>
    <t>Total período anterior</t>
  </si>
  <si>
    <t>j) Otros Activos</t>
  </si>
  <si>
    <r>
      <t>a-</t>
    </r>
    <r>
      <rPr>
        <b/>
        <sz val="10"/>
        <color indexed="8"/>
        <rFont val="Arial Nova"/>
        <family val="2"/>
      </rPr>
      <t>      Otros Activos Corrientes</t>
    </r>
  </si>
  <si>
    <t xml:space="preserve">  CONCEPTO</t>
  </si>
  <si>
    <t>Anticipo Impuesto a la Renta</t>
  </si>
  <si>
    <t>Retenciones de IVA</t>
  </si>
  <si>
    <t>IVA Credito Fiscal - 10%</t>
  </si>
  <si>
    <t>Retenciones IDU</t>
  </si>
  <si>
    <t>Aranceles - BVPASA a Vencer</t>
  </si>
  <si>
    <t>Intereses a Vencer</t>
  </si>
  <si>
    <t>Otros Activos Corrientes</t>
  </si>
  <si>
    <t>Gastos a Recuperar / Seguro contra Fraude</t>
  </si>
  <si>
    <t>Seguros a Devengar CBSA</t>
  </si>
  <si>
    <t>Seguros a Devengar Edificios</t>
  </si>
  <si>
    <r>
      <t>b-</t>
    </r>
    <r>
      <rPr>
        <b/>
        <sz val="10"/>
        <color indexed="8"/>
        <rFont val="Arial Nova"/>
        <family val="2"/>
      </rPr>
      <t>      Otros Activos No Corrientes</t>
    </r>
  </si>
  <si>
    <t>Deudores En Gestión De Cobro – Morosos O Similares</t>
  </si>
  <si>
    <t xml:space="preserve">k) Préstamos Financieros (Pasivo Corriente) </t>
  </si>
  <si>
    <r>
      <t>a-</t>
    </r>
    <r>
      <rPr>
        <b/>
        <sz val="10"/>
        <color indexed="8"/>
        <rFont val="Arial Nova"/>
        <family val="2"/>
      </rPr>
      <t>      Préstamos:</t>
    </r>
  </si>
  <si>
    <t xml:space="preserve">PRESTAMOS </t>
  </si>
  <si>
    <t>Período Actual en Gs.</t>
  </si>
  <si>
    <t>Período anterior en Gs.</t>
  </si>
  <si>
    <t>Bancop S.A.</t>
  </si>
  <si>
    <t>b-      Intereses a pagar:</t>
  </si>
  <si>
    <t>INTERESES A PAGAR</t>
  </si>
  <si>
    <t>Bancop S.A. Intereses no devengados</t>
  </si>
  <si>
    <r>
      <t>c-</t>
    </r>
    <r>
      <rPr>
        <b/>
        <sz val="10"/>
        <color indexed="8"/>
        <rFont val="Arial Nova"/>
        <family val="2"/>
      </rPr>
      <t>      Sobregiros bancarios:</t>
    </r>
  </si>
  <si>
    <t>SOBREGIRO BANCARIO</t>
  </si>
  <si>
    <t>-</t>
  </si>
  <si>
    <r>
      <t>d-</t>
    </r>
    <r>
      <rPr>
        <b/>
        <sz val="10"/>
        <color indexed="8"/>
        <rFont val="Arial Nova"/>
        <family val="2"/>
      </rPr>
      <t>      Préstamos Porcion no corriente:</t>
    </r>
  </si>
  <si>
    <t xml:space="preserve">l) Documentos y Cuentas por pagar (Pasivo Corriente) </t>
  </si>
  <si>
    <t>Período anterior Gs.</t>
  </si>
  <si>
    <t>AMX Paraguay SA</t>
  </si>
  <si>
    <t>ANDE</t>
  </si>
  <si>
    <t>Claudia Marcela Roa</t>
  </si>
  <si>
    <t>Copaco SA</t>
  </si>
  <si>
    <t>DATA SYSTEMS SA EMISORA DE CAPITAL ABIERTO</t>
  </si>
  <si>
    <t>Distribuidora El Arte</t>
  </si>
  <si>
    <t>DLS TECHNOLOGY S.A</t>
  </si>
  <si>
    <t>Esencia News</t>
  </si>
  <si>
    <t>Fernando Villamayor</t>
  </si>
  <si>
    <t>Gestion de Servicios</t>
  </si>
  <si>
    <t>Gisele María Filártiga Mousqués</t>
  </si>
  <si>
    <t>FINANCIERA FIC SA EMISORA DE CAPITAL ABIERTO</t>
  </si>
  <si>
    <t>Juan Carlos Busto</t>
  </si>
  <si>
    <t>La Agrícola S.A. de Seguros Generales</t>
  </si>
  <si>
    <t>LOPEZ ZARACHO ALBERTO GABRIEL</t>
  </si>
  <si>
    <t>Luis Alfredo Robles</t>
  </si>
  <si>
    <t>Lux Professional SA</t>
  </si>
  <si>
    <t>Miriam Von Schmeling Pando</t>
  </si>
  <si>
    <t>Nucleo</t>
  </si>
  <si>
    <t>Open Technologies S.A</t>
  </si>
  <si>
    <t>PAMAQ S.A.</t>
  </si>
  <si>
    <t>PCG Auditores - Consultores</t>
  </si>
  <si>
    <t>Varios</t>
  </si>
  <si>
    <t>Otros Proveedores Menores</t>
  </si>
  <si>
    <r>
      <t>m) Acreedores por Intermediación</t>
    </r>
    <r>
      <rPr>
        <sz val="10"/>
        <color theme="1"/>
        <rFont val="Arial Nova"/>
        <family val="2"/>
      </rPr>
      <t>:</t>
    </r>
  </si>
  <si>
    <t>BVPASA - ( Aranceles )</t>
  </si>
  <si>
    <t>n) Administración de Cartera (corto y largo plazo)</t>
  </si>
  <si>
    <t>HCW</t>
  </si>
  <si>
    <r>
      <t xml:space="preserve">o) </t>
    </r>
    <r>
      <rPr>
        <b/>
        <sz val="10"/>
        <color indexed="8"/>
        <rFont val="Arial Nova"/>
        <family val="2"/>
      </rPr>
      <t>Cuentas a pagar a personas y empresas relacionadas (corto y largo plazo)</t>
    </r>
  </si>
  <si>
    <t>Rodney Banks</t>
  </si>
  <si>
    <t>p) Obligaciones por contrato de Underwriting (corto y largo plazo)</t>
  </si>
  <si>
    <t>No posee</t>
  </si>
  <si>
    <t>q) Otros Pasivos (Pasivo Corriente)</t>
  </si>
  <si>
    <t>Anticipo de Clientes</t>
  </si>
  <si>
    <t>Tarjeta Empresarial</t>
  </si>
  <si>
    <t>Otros Pasivos Corrientes</t>
  </si>
  <si>
    <t>Provisiones (Pasivo Corriente)</t>
  </si>
  <si>
    <r>
      <t>-</t>
    </r>
    <r>
      <rPr>
        <sz val="10"/>
        <color indexed="8"/>
        <rFont val="Arial Nova"/>
        <family val="2"/>
      </rPr>
      <t xml:space="preserve">           </t>
    </r>
    <r>
      <rPr>
        <i/>
        <sz val="10"/>
        <color indexed="8"/>
        <rFont val="Arial Nova"/>
        <family val="2"/>
      </rPr>
      <t>Cliente Nro.1049</t>
    </r>
  </si>
  <si>
    <r>
      <t>-</t>
    </r>
    <r>
      <rPr>
        <sz val="10"/>
        <color indexed="8"/>
        <rFont val="Arial Nova"/>
        <family val="2"/>
      </rPr>
      <t xml:space="preserve">           </t>
    </r>
    <r>
      <rPr>
        <i/>
        <sz val="10"/>
        <color indexed="8"/>
        <rFont val="Arial Nova"/>
        <family val="2"/>
      </rPr>
      <t>Cliente Nro.1771</t>
    </r>
  </si>
  <si>
    <r>
      <t>-</t>
    </r>
    <r>
      <rPr>
        <sz val="10"/>
        <color indexed="8"/>
        <rFont val="Arial Nova"/>
        <family val="2"/>
      </rPr>
      <t xml:space="preserve">           </t>
    </r>
    <r>
      <rPr>
        <i/>
        <sz val="10"/>
        <color indexed="8"/>
        <rFont val="Arial Nova"/>
        <family val="2"/>
      </rPr>
      <t>Cliente Nro.9753</t>
    </r>
  </si>
  <si>
    <t>r) Saldos y transacciones con personas y empresas relacionadas (Corriente y No Corriente)</t>
  </si>
  <si>
    <t>r.1)  Saldos con personas u empresas relacionadas</t>
  </si>
  <si>
    <t>PARTE RELACIONADA</t>
  </si>
  <si>
    <t>RELACION</t>
  </si>
  <si>
    <t>Salarios a Pagar</t>
  </si>
  <si>
    <t>Presidente</t>
  </si>
  <si>
    <t>Rodney Russell Banks</t>
  </si>
  <si>
    <t>vicepresidente</t>
  </si>
  <si>
    <t>r.2)  Transacciones con personas u empresas relacionadas</t>
  </si>
  <si>
    <t>Ingresos</t>
  </si>
  <si>
    <t>Colocacion de Titulos RF / RV</t>
  </si>
  <si>
    <t>Comisiones por operaciones</t>
  </si>
  <si>
    <t>Vice- Presidente</t>
  </si>
  <si>
    <t>Egresos</t>
  </si>
  <si>
    <t>Remuneracion Personal Superior</t>
  </si>
  <si>
    <t>Comisiones s/ Ventas</t>
  </si>
  <si>
    <t>s) Resultado con personas y empresas vinculadas</t>
  </si>
  <si>
    <t>s/ Movimientos a informar</t>
  </si>
  <si>
    <t>t) Patrimonio</t>
  </si>
  <si>
    <t>SALDO AL INICIO DEL PERIODO ANTERIOR G.</t>
  </si>
  <si>
    <t>DISMINUCIÓN</t>
  </si>
  <si>
    <t>SALDO AL CIERRE DEL PERIODO G.</t>
  </si>
  <si>
    <t>BVPASA Accion</t>
  </si>
  <si>
    <t>Prima por Emisión</t>
  </si>
  <si>
    <t>Aporte de Capital</t>
  </si>
  <si>
    <t>Reservas</t>
  </si>
  <si>
    <t>Resultados del Ejercicio</t>
  </si>
  <si>
    <t>TOTAL</t>
  </si>
  <si>
    <t>u) Previsiones</t>
  </si>
  <si>
    <t xml:space="preserve">v) Ingresos Operativos </t>
  </si>
  <si>
    <t>Ingresos por operaciones y servicios a personas relacionadas</t>
  </si>
  <si>
    <t>Período Actual</t>
  </si>
  <si>
    <t xml:space="preserve">Igual Período de año </t>
  </si>
  <si>
    <t xml:space="preserve"> en Gs.</t>
  </si>
  <si>
    <t>anterior en Gs.</t>
  </si>
  <si>
    <t xml:space="preserve">Otros Ingresos Operativos </t>
  </si>
  <si>
    <t>Venta de Acciones</t>
  </si>
  <si>
    <t>Venta de Bonos</t>
  </si>
  <si>
    <t>Venta de CDA</t>
  </si>
  <si>
    <t>Ingresos por Servicios de Rep. De Tenedores</t>
  </si>
  <si>
    <t xml:space="preserve">Ingresos por Operaciones y servicios extrabursatiles </t>
  </si>
  <si>
    <t>Otros ingresos</t>
  </si>
  <si>
    <t>w) Otros gastos operativos, de comercialización y de administración</t>
  </si>
  <si>
    <t>Aranceles por Negociación Bolsa de Valores</t>
  </si>
  <si>
    <t>Concepto</t>
  </si>
  <si>
    <t xml:space="preserve">Período Actual </t>
  </si>
  <si>
    <t xml:space="preserve"> Igual Período de año  </t>
  </si>
  <si>
    <t xml:space="preserve">      anterior en Gs.</t>
  </si>
  <si>
    <t>Aranceles por negociación en Bolsa</t>
  </si>
  <si>
    <t>Fondo de garantía - BVPASA</t>
  </si>
  <si>
    <t>Servicio SEN / BVA</t>
  </si>
  <si>
    <t>Aranceles – CNV y SEPRELAD</t>
  </si>
  <si>
    <t xml:space="preserve">Otros Gastos Operativos  </t>
  </si>
  <si>
    <t>Utilidad/Pérdida En Venta De Inversiones</t>
  </si>
  <si>
    <t>Iva Costo</t>
  </si>
  <si>
    <t>Otros Gastos de Comercialización</t>
  </si>
  <si>
    <t>Gastos de movilidad</t>
  </si>
  <si>
    <t>Útiles de oficina</t>
  </si>
  <si>
    <t>Descuentos Concedidos</t>
  </si>
  <si>
    <t>Otros gastos de comercialización</t>
  </si>
  <si>
    <t>Comisiones Pagadas sobre Ventas</t>
  </si>
  <si>
    <t xml:space="preserve">Otros Gastos de Administración </t>
  </si>
  <si>
    <t>Sueldos y jornales</t>
  </si>
  <si>
    <t>Aporte patronal</t>
  </si>
  <si>
    <t>Aguinaldos pagados</t>
  </si>
  <si>
    <t>Remuneración personal superior</t>
  </si>
  <si>
    <t>Honorarios profesionales</t>
  </si>
  <si>
    <t>Impuestos, Patentes y Tasas</t>
  </si>
  <si>
    <t>Gtos. De Representación</t>
  </si>
  <si>
    <t>Alquileres</t>
  </si>
  <si>
    <t>Agua, Luz y Telefono</t>
  </si>
  <si>
    <t>Comisiones y gastos bancarios operacionales</t>
  </si>
  <si>
    <t>Multas y recargos</t>
  </si>
  <si>
    <t>Gastos de consumición y limpieza</t>
  </si>
  <si>
    <t>Intereses Pagados</t>
  </si>
  <si>
    <t>Seguridad y vigilancia</t>
  </si>
  <si>
    <t xml:space="preserve">Gastos no deducibles                     </t>
  </si>
  <si>
    <t>Otros gastos de administración</t>
  </si>
  <si>
    <t>Comisiones y gastos bancarios sobre operaciones crediticias</t>
  </si>
  <si>
    <t>x) Otros Ingresos y Egresos</t>
  </si>
  <si>
    <t>a-      Otros Ingresos:</t>
  </si>
  <si>
    <t>Igual Período de año anterior en Gs.</t>
  </si>
  <si>
    <t>Ingresos Varios</t>
  </si>
  <si>
    <t>Dividendos Cobrados</t>
  </si>
  <si>
    <t>Recupero de Gastos BVA</t>
  </si>
  <si>
    <t>Comisiones Cobradas</t>
  </si>
  <si>
    <t>Ingresos por Administración de cartera</t>
  </si>
  <si>
    <t>Totales:</t>
  </si>
  <si>
    <t>b-      Otros Egresos:</t>
  </si>
  <si>
    <t>y) Resultados Financieros</t>
  </si>
  <si>
    <t>a-      Intereses cobrados:</t>
  </si>
  <si>
    <t>Inereses Bancarios</t>
  </si>
  <si>
    <t>Intereses Financieros</t>
  </si>
  <si>
    <t>Intereses Bursatiles Titulos/Bonos</t>
  </si>
  <si>
    <t>Otros Ingresos Financieros</t>
  </si>
  <si>
    <t>b-      Intereses pagados:</t>
  </si>
  <si>
    <t>Préstamo Bancop SA</t>
  </si>
  <si>
    <t xml:space="preserve">Préstamos </t>
  </si>
  <si>
    <t xml:space="preserve">z) Resultados Extraordinarios </t>
  </si>
  <si>
    <t>No Aplicable</t>
  </si>
  <si>
    <t>a) Compromisos directos</t>
  </si>
  <si>
    <t>b) Contingencias Legales</t>
  </si>
  <si>
    <t>Detalle de la Póliza</t>
  </si>
  <si>
    <t>Compañía de Seguro :</t>
  </si>
  <si>
    <t>Aseguradora Paraguaya S.A.E.C.A.</t>
  </si>
  <si>
    <t>Número de Póliza :</t>
  </si>
  <si>
    <t>Asegurado :</t>
  </si>
  <si>
    <t>Bolsa de Valores y Productos de Asunción S.A.</t>
  </si>
  <si>
    <t>Tomador:</t>
  </si>
  <si>
    <t>Capital Markets Casa de Bolsa S.A.</t>
  </si>
  <si>
    <t>Fecha de emisión :</t>
  </si>
  <si>
    <t>Vigencia desde :</t>
  </si>
  <si>
    <t>Vigencia hasta :</t>
  </si>
  <si>
    <t>Plazo en días :</t>
  </si>
  <si>
    <t>Capital máximo asegurado :</t>
  </si>
  <si>
    <t>No existen hechos posteriores al cierre del ejercicio que impliquen alteraciones significativas a la estructura patrimonial y resultado del ejercicio.</t>
  </si>
  <si>
    <t>La firma cuenta  con la libre disposicion  de su patrimonio.</t>
  </si>
  <si>
    <t>Con referencia a la contabilizacion de ventas de ttitutlos / Valores Financieros, se refleja actualmente solo los montos netos de ganancia/perdida</t>
  </si>
  <si>
    <t>No Posee sanciones con la Comision Nacional de Valores u otras entidades fiscalizadoras.</t>
  </si>
  <si>
    <t>c) Garantías constituidas: Póliza de Caución / Garantía de Desempeño Profesional</t>
  </si>
  <si>
    <t xml:space="preserve">       </t>
  </si>
  <si>
    <t xml:space="preserve">           5)         Criterios específicos de valuación.</t>
  </si>
  <si>
    <r>
      <t xml:space="preserve">     4)    Cambio de Políticas y Procedimientos de Contabilidad</t>
    </r>
    <r>
      <rPr>
        <b/>
        <sz val="11"/>
        <color theme="1"/>
        <rFont val="Calibri"/>
        <family val="2"/>
      </rPr>
      <t>.</t>
    </r>
  </si>
  <si>
    <t>11)   Sanciones.</t>
  </si>
  <si>
    <t>10)   Restricciones para distribución de utilidades.</t>
  </si>
  <si>
    <t>9)  Cambios Contables.</t>
  </si>
  <si>
    <t>8)   Limitación a la libre disponibilidad de los activos o del patrimonio y cualquier restricción al derecho de propiedad.</t>
  </si>
  <si>
    <t>7)   Hechos posteriores al cierre del ejercicio.</t>
  </si>
  <si>
    <t>6)  Información referente a contingencias y compromisos.</t>
  </si>
  <si>
    <r>
      <t>3)  Principales políticas y prácticas contables aplicadas</t>
    </r>
    <r>
      <rPr>
        <b/>
        <sz val="11"/>
        <color theme="1"/>
        <rFont val="Calibri"/>
        <family val="2"/>
      </rPr>
      <t>.</t>
    </r>
  </si>
  <si>
    <r>
      <t>2)   Información básica de la empresa</t>
    </r>
    <r>
      <rPr>
        <b/>
        <sz val="11"/>
        <color theme="1"/>
        <rFont val="Calibri"/>
        <family val="2"/>
      </rPr>
      <t>.</t>
    </r>
  </si>
  <si>
    <r>
      <t>1)   Consideración de los Estados Contables</t>
    </r>
    <r>
      <rPr>
        <b/>
        <sz val="11"/>
        <color theme="1"/>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</si>
</sst>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43" formatCode="_ * #,##0.00_ ;_ * \-#,##0.00_ ;_ * &quot;-&quot;??_ ;_ @_ "/>
    <numFmt numFmtId="164" formatCode="_-* #,##0_-;\-* #,##0_-;_-* &quot;-&quot;??_-;_-@_-"/>
    <numFmt numFmtId="165" formatCode="dd/mm/yyyy;@"/>
  </numFmts>
  <fonts count="77">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sz val="11"/>
      <color theme="0"/>
      <name val="Aptos Narrow"/>
      <family val="2"/>
      <scheme val="minor"/>
    </font>
    <font>
      <b/>
      <sz val="11"/>
      <color theme="1"/>
      <name val="Arial"/>
      <family val="2"/>
    </font>
    <font>
      <sz val="11"/>
      <name val="Aptos Narrow"/>
      <family val="2"/>
      <scheme val="minor"/>
    </font>
    <font>
      <b/>
      <sz val="9"/>
      <color theme="4"/>
      <name val="Arial"/>
      <family val="2"/>
    </font>
    <font>
      <b/>
      <sz val="9"/>
      <color theme="1"/>
      <name val="Arial"/>
      <family val="2"/>
    </font>
    <font>
      <sz val="9"/>
      <name val="Arial"/>
      <family val="2"/>
    </font>
    <font>
      <b/>
      <sz val="9"/>
      <name val="Arial"/>
      <family val="2"/>
    </font>
    <font>
      <sz val="9"/>
      <color theme="1"/>
      <name val="Arial"/>
      <family val="2"/>
    </font>
    <font>
      <sz val="9"/>
      <name val="Aptos Narrow"/>
      <family val="2"/>
      <scheme val="minor"/>
    </font>
    <font>
      <sz val="9"/>
      <color theme="1"/>
      <name val="Aptos Narrow"/>
      <family val="2"/>
      <scheme val="minor"/>
    </font>
    <font>
      <b/>
      <sz val="9"/>
      <color rgb="FFFF0000"/>
      <name val="Arial"/>
      <family val="2"/>
    </font>
    <font>
      <sz val="9"/>
      <color theme="4"/>
      <name val="Calibri"/>
      <family val="2"/>
    </font>
    <font>
      <b/>
      <sz val="9"/>
      <color theme="4"/>
      <name val="Calibri"/>
      <family val="2"/>
    </font>
    <font>
      <b/>
      <u/>
      <sz val="9"/>
      <color theme="1"/>
      <name val="Calibri"/>
      <family val="2"/>
    </font>
    <font>
      <sz val="9"/>
      <name val="Calibri"/>
      <family val="2"/>
    </font>
    <font>
      <b/>
      <u/>
      <sz val="9"/>
      <name val="Calibri"/>
      <family val="2"/>
    </font>
    <font>
      <sz val="9"/>
      <color theme="1"/>
      <name val="Calibri"/>
      <family val="2"/>
    </font>
    <font>
      <b/>
      <sz val="10"/>
      <color theme="1"/>
      <name val="Arial Nova"/>
      <family val="2"/>
    </font>
    <font>
      <b/>
      <sz val="11"/>
      <color theme="1"/>
      <name val="Calibri"/>
      <family val="2"/>
    </font>
    <font>
      <b/>
      <sz val="8"/>
      <color theme="4"/>
      <name val="Calibri"/>
      <family val="2"/>
    </font>
    <font>
      <b/>
      <sz val="9"/>
      <color rgb="FF000000"/>
      <name val="Calibri"/>
      <family val="2"/>
    </font>
    <font>
      <b/>
      <u/>
      <sz val="9"/>
      <color rgb="FF000000"/>
      <name val="Calibri"/>
      <family val="2"/>
    </font>
    <font>
      <sz val="9"/>
      <color rgb="FF000000"/>
      <name val="Calibri"/>
      <family val="2"/>
    </font>
    <font>
      <i/>
      <sz val="9"/>
      <color rgb="FF000000"/>
      <name val="Calibri"/>
      <family val="2"/>
    </font>
    <font>
      <b/>
      <sz val="7"/>
      <color theme="1"/>
      <name val="Arial"/>
      <family val="2"/>
    </font>
    <font>
      <b/>
      <sz val="12"/>
      <color theme="1"/>
      <name val="Calibri"/>
      <family val="2"/>
    </font>
    <font>
      <sz val="12"/>
      <color theme="1"/>
      <name val="Aptos Narrow"/>
      <family val="2"/>
      <scheme val="minor"/>
    </font>
    <font>
      <b/>
      <sz val="12"/>
      <name val="Calibri"/>
      <family val="2"/>
    </font>
    <font>
      <b/>
      <sz val="10"/>
      <color theme="4"/>
      <name val="Calibri"/>
      <family val="2"/>
    </font>
    <font>
      <sz val="10"/>
      <color theme="1"/>
      <name val="Calibri"/>
      <family val="2"/>
    </font>
    <font>
      <b/>
      <sz val="10"/>
      <color theme="1"/>
      <name val="Calibri"/>
      <family val="2"/>
    </font>
    <font>
      <sz val="10"/>
      <color theme="1"/>
      <name val="Aptos Narrow"/>
      <family val="2"/>
      <scheme val="minor"/>
    </font>
    <font>
      <b/>
      <sz val="11"/>
      <name val="Calibri"/>
      <family val="2"/>
    </font>
    <font>
      <sz val="10"/>
      <color theme="1"/>
      <name val="Times New Roman"/>
      <family val="1"/>
    </font>
    <font>
      <b/>
      <sz val="10"/>
      <color rgb="FF000000"/>
      <name val="Calibri"/>
      <family val="2"/>
    </font>
    <font>
      <b/>
      <sz val="11"/>
      <color rgb="FF000000"/>
      <name val="Calibri"/>
      <family val="2"/>
    </font>
    <font>
      <sz val="10"/>
      <color rgb="FF000000"/>
      <name val="Calibri"/>
      <family val="2"/>
    </font>
    <font>
      <i/>
      <sz val="10"/>
      <color rgb="FF000000"/>
      <name val="Calibri"/>
      <family val="2"/>
    </font>
    <font>
      <sz val="10"/>
      <color rgb="FFFF0000"/>
      <name val="Times New Roman"/>
      <family val="1"/>
    </font>
    <font>
      <b/>
      <sz val="10"/>
      <name val="Calibri"/>
      <family val="2"/>
    </font>
    <font>
      <sz val="9"/>
      <color theme="1"/>
      <name val="EYInterstate Light"/>
    </font>
    <font>
      <b/>
      <u/>
      <sz val="11"/>
      <color theme="1"/>
      <name val="Calibri"/>
      <family val="2"/>
    </font>
    <font>
      <sz val="11"/>
      <color theme="1"/>
      <name val="Calibri"/>
      <family val="2"/>
    </font>
    <font>
      <sz val="7"/>
      <color theme="1"/>
      <name val="Times New Roman"/>
      <family val="1"/>
    </font>
    <font>
      <sz val="10"/>
      <color theme="1"/>
      <name val="Arial Nova"/>
      <family val="2"/>
    </font>
    <font>
      <sz val="10"/>
      <color theme="4"/>
      <name val="Calibri"/>
      <family val="2"/>
    </font>
    <font>
      <b/>
      <u/>
      <sz val="10"/>
      <color theme="1"/>
      <name val="Arial Nova"/>
      <family val="2"/>
    </font>
    <font>
      <b/>
      <sz val="8"/>
      <color theme="1"/>
      <name val="Calibri"/>
      <family val="2"/>
    </font>
    <font>
      <sz val="8"/>
      <color theme="1"/>
      <name val="Calibri"/>
      <family val="2"/>
    </font>
    <font>
      <sz val="8"/>
      <color rgb="FF000000"/>
      <name val="Calibri"/>
      <family val="2"/>
    </font>
    <font>
      <sz val="8"/>
      <color theme="1"/>
      <name val="Aptos Narrow"/>
      <family val="2"/>
      <scheme val="minor"/>
    </font>
    <font>
      <b/>
      <sz val="8"/>
      <color rgb="FF000000"/>
      <name val="Calibri"/>
      <family val="2"/>
    </font>
    <font>
      <sz val="7"/>
      <color theme="1"/>
      <name val="Calibri"/>
      <family val="2"/>
    </font>
    <font>
      <b/>
      <sz val="11"/>
      <color theme="4"/>
      <name val="Calibri"/>
      <family val="2"/>
    </font>
    <font>
      <sz val="10"/>
      <name val="Calibri"/>
      <family val="2"/>
    </font>
    <font>
      <b/>
      <sz val="12"/>
      <color theme="4"/>
      <name val="Arial"/>
      <family val="2"/>
    </font>
    <font>
      <b/>
      <sz val="12"/>
      <color theme="4"/>
      <name val="Calibri"/>
      <family val="2"/>
    </font>
    <font>
      <sz val="12"/>
      <color theme="1"/>
      <name val="Calibri"/>
      <family val="2"/>
    </font>
    <font>
      <b/>
      <sz val="10"/>
      <color indexed="8"/>
      <name val="Arial Nova"/>
      <family val="2"/>
    </font>
    <font>
      <b/>
      <sz val="10"/>
      <name val="Arial Nova"/>
      <family val="2"/>
    </font>
    <font>
      <sz val="10"/>
      <color indexed="8"/>
      <name val="Arial Nova"/>
      <family val="2"/>
    </font>
    <font>
      <i/>
      <sz val="10"/>
      <color indexed="8"/>
      <name val="Arial Nova"/>
      <family val="2"/>
    </font>
    <font>
      <b/>
      <i/>
      <sz val="10"/>
      <color theme="1"/>
      <name val="Calibri"/>
      <family val="2"/>
    </font>
    <font>
      <b/>
      <i/>
      <sz val="10"/>
      <color theme="1"/>
      <name val="Arial Nova"/>
      <family val="2"/>
    </font>
    <font>
      <b/>
      <sz val="11"/>
      <color rgb="FFFF0000"/>
      <name val="Aptos Narrow"/>
      <family val="2"/>
      <scheme val="minor"/>
    </font>
    <font>
      <sz val="10"/>
      <color rgb="FFFF0000"/>
      <name val="Aptos Narrow"/>
      <family val="2"/>
      <scheme val="minor"/>
    </font>
    <font>
      <b/>
      <u/>
      <sz val="11"/>
      <color theme="4"/>
      <name val="Calibri"/>
      <family val="2"/>
    </font>
    <font>
      <sz val="11"/>
      <name val="Calibri"/>
      <family val="2"/>
    </font>
    <font>
      <b/>
      <u/>
      <sz val="10"/>
      <color theme="4"/>
      <name val="Calibri"/>
      <family val="2"/>
    </font>
    <font>
      <b/>
      <sz val="11"/>
      <color theme="4"/>
      <name val="Aptos Narrow"/>
      <family val="2"/>
      <scheme val="minor"/>
    </font>
    <font>
      <b/>
      <sz val="10"/>
      <name val="Verdana"/>
      <family val="2"/>
    </font>
    <font>
      <sz val="10"/>
      <name val="Arial Nova"/>
      <family val="2"/>
    </font>
    <font>
      <b/>
      <i/>
      <sz val="11"/>
      <color rgb="FF000000"/>
      <name val="Aptos Narrow"/>
      <family val="2"/>
      <scheme val="minor"/>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2F2F2"/>
        <bgColor indexed="64"/>
      </patternFill>
    </fill>
    <fill>
      <patternFill patternType="gray125">
        <bgColor theme="0" tint="-4.9989318521683403E-2"/>
      </patternFill>
    </fill>
    <fill>
      <patternFill patternType="solid">
        <fgColor theme="0" tint="-4.9989318521683403E-2"/>
        <bgColor indexed="64"/>
      </patternFill>
    </fill>
    <fill>
      <patternFill patternType="gray125">
        <bgColor rgb="FFFFC000"/>
      </patternFill>
    </fill>
  </fills>
  <borders count="28">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s>
  <cellStyleXfs count="3">
    <xf numFmtId="0" fontId="0" fillId="0" borderId="0"/>
    <xf numFmtId="43" fontId="1" fillId="0" borderId="0" applyFont="0" applyFill="0" applyBorder="0" applyAlignment="0" applyProtection="0"/>
    <xf numFmtId="41" fontId="1" fillId="0" borderId="0" applyFont="0" applyFill="0" applyBorder="0" applyAlignment="0" applyProtection="0"/>
  </cellStyleXfs>
  <cellXfs count="369">
    <xf numFmtId="0" fontId="0" fillId="0" borderId="0" xfId="0"/>
    <xf numFmtId="3" fontId="6" fillId="0" borderId="0" xfId="0" applyNumberFormat="1" applyFont="1"/>
    <xf numFmtId="0" fontId="6" fillId="0" borderId="0" xfId="0" applyFont="1"/>
    <xf numFmtId="0" fontId="8" fillId="0" borderId="3" xfId="0" applyFont="1" applyBorder="1" applyAlignment="1">
      <alignment vertical="center" wrapText="1"/>
    </xf>
    <xf numFmtId="3" fontId="9" fillId="0" borderId="4" xfId="0" applyNumberFormat="1" applyFont="1" applyBorder="1" applyAlignment="1">
      <alignment horizontal="right" vertical="center" wrapText="1"/>
    </xf>
    <xf numFmtId="0" fontId="9" fillId="0" borderId="5" xfId="0" applyFont="1" applyBorder="1" applyAlignment="1">
      <alignment horizontal="right" vertical="center" wrapText="1"/>
    </xf>
    <xf numFmtId="0" fontId="10" fillId="0" borderId="4" xfId="0" applyFont="1" applyBorder="1" applyAlignment="1">
      <alignment vertical="center" wrapText="1"/>
    </xf>
    <xf numFmtId="0" fontId="9" fillId="0" borderId="4" xfId="0" applyFont="1" applyBorder="1" applyAlignment="1">
      <alignment horizontal="right" vertical="center" wrapText="1"/>
    </xf>
    <xf numFmtId="0" fontId="8" fillId="0" borderId="6" xfId="0" applyFont="1" applyBorder="1" applyAlignment="1">
      <alignment vertical="center" wrapText="1"/>
    </xf>
    <xf numFmtId="3" fontId="10" fillId="0" borderId="7" xfId="0" applyNumberFormat="1" applyFont="1" applyBorder="1" applyAlignment="1">
      <alignment horizontal="right" vertical="center" wrapText="1"/>
    </xf>
    <xf numFmtId="3" fontId="10" fillId="0" borderId="8" xfId="0" applyNumberFormat="1" applyFont="1" applyBorder="1" applyAlignment="1">
      <alignment horizontal="right" vertical="center" wrapText="1"/>
    </xf>
    <xf numFmtId="0" fontId="10" fillId="0" borderId="7" xfId="0" applyFont="1" applyBorder="1" applyAlignment="1">
      <alignment vertical="center" wrapText="1"/>
    </xf>
    <xf numFmtId="0" fontId="11" fillId="0" borderId="6" xfId="0" applyFont="1" applyBorder="1" applyAlignment="1">
      <alignment vertical="center" wrapText="1"/>
    </xf>
    <xf numFmtId="3" fontId="9" fillId="0" borderId="7" xfId="0" applyNumberFormat="1" applyFont="1" applyBorder="1" applyAlignment="1">
      <alignment horizontal="right" vertical="center" wrapText="1"/>
    </xf>
    <xf numFmtId="3" fontId="9" fillId="0" borderId="8" xfId="0" applyNumberFormat="1" applyFont="1" applyBorder="1" applyAlignment="1">
      <alignment horizontal="right" vertical="center" wrapText="1"/>
    </xf>
    <xf numFmtId="0" fontId="9" fillId="0" borderId="7" xfId="0" applyFont="1" applyBorder="1" applyAlignment="1">
      <alignment vertical="center" wrapText="1"/>
    </xf>
    <xf numFmtId="0" fontId="9" fillId="0" borderId="8" xfId="0" applyFont="1" applyBorder="1" applyAlignment="1">
      <alignment horizontal="right" vertical="center" wrapText="1"/>
    </xf>
    <xf numFmtId="41" fontId="9" fillId="0" borderId="7" xfId="0" applyNumberFormat="1" applyFont="1" applyBorder="1" applyAlignment="1">
      <alignment horizontal="right" vertical="center" wrapText="1"/>
    </xf>
    <xf numFmtId="0" fontId="12" fillId="0" borderId="7" xfId="0" applyFont="1" applyBorder="1" applyAlignment="1">
      <alignment vertical="top" wrapText="1"/>
    </xf>
    <xf numFmtId="0" fontId="9" fillId="0" borderId="7" xfId="0" applyFont="1" applyBorder="1" applyAlignment="1">
      <alignment horizontal="right" vertical="center" wrapText="1"/>
    </xf>
    <xf numFmtId="0" fontId="12" fillId="0" borderId="6" xfId="0" applyFont="1" applyBorder="1" applyAlignment="1">
      <alignment vertical="top" wrapText="1"/>
    </xf>
    <xf numFmtId="3" fontId="12" fillId="0" borderId="7" xfId="0" applyNumberFormat="1" applyFont="1" applyBorder="1" applyAlignment="1">
      <alignment vertical="top" wrapText="1"/>
    </xf>
    <xf numFmtId="0" fontId="12" fillId="0" borderId="8" xfId="0" applyFont="1" applyBorder="1" applyAlignment="1">
      <alignment vertical="top" wrapText="1"/>
    </xf>
    <xf numFmtId="3" fontId="9" fillId="0" borderId="7" xfId="0" applyNumberFormat="1" applyFont="1" applyBorder="1" applyAlignment="1">
      <alignment vertical="center" wrapText="1"/>
    </xf>
    <xf numFmtId="0" fontId="9" fillId="0" borderId="8" xfId="0" applyFont="1" applyBorder="1" applyAlignment="1">
      <alignment vertical="center" wrapText="1"/>
    </xf>
    <xf numFmtId="0" fontId="11" fillId="0" borderId="7" xfId="0" applyFont="1" applyBorder="1" applyAlignment="1">
      <alignment vertical="center" wrapText="1"/>
    </xf>
    <xf numFmtId="0" fontId="8" fillId="0" borderId="7" xfId="0" applyFont="1" applyBorder="1" applyAlignment="1">
      <alignment vertical="center" wrapText="1"/>
    </xf>
    <xf numFmtId="164" fontId="9" fillId="0" borderId="7" xfId="0" applyNumberFormat="1" applyFont="1" applyBorder="1" applyAlignment="1">
      <alignment horizontal="right" vertical="center" wrapText="1"/>
    </xf>
    <xf numFmtId="0" fontId="11" fillId="0" borderId="6" xfId="0" applyFont="1" applyBorder="1" applyAlignment="1">
      <alignment vertical="center"/>
    </xf>
    <xf numFmtId="3" fontId="0" fillId="0" borderId="7" xfId="0" applyNumberFormat="1" applyBorder="1"/>
    <xf numFmtId="164" fontId="9" fillId="0" borderId="7" xfId="1" applyNumberFormat="1" applyFont="1" applyBorder="1" applyAlignment="1">
      <alignment horizontal="right" vertical="center" wrapText="1"/>
    </xf>
    <xf numFmtId="0" fontId="13" fillId="0" borderId="6" xfId="0" applyFont="1" applyBorder="1" applyAlignment="1">
      <alignment vertical="top" wrapText="1"/>
    </xf>
    <xf numFmtId="3" fontId="10" fillId="2" borderId="7" xfId="0" applyNumberFormat="1" applyFont="1" applyFill="1" applyBorder="1" applyAlignment="1">
      <alignment horizontal="right" vertical="center" wrapText="1"/>
    </xf>
    <xf numFmtId="0" fontId="10" fillId="0" borderId="7" xfId="0" applyFont="1" applyBorder="1" applyAlignment="1">
      <alignment horizontal="right" vertical="center" wrapText="1"/>
    </xf>
    <xf numFmtId="0" fontId="8" fillId="2" borderId="6" xfId="0" applyFont="1" applyFill="1" applyBorder="1" applyAlignment="1">
      <alignment vertical="center" wrapText="1"/>
    </xf>
    <xf numFmtId="3" fontId="0" fillId="0" borderId="0" xfId="0" applyNumberFormat="1"/>
    <xf numFmtId="0" fontId="11" fillId="2" borderId="6" xfId="0" applyFont="1" applyFill="1" applyBorder="1" applyAlignment="1">
      <alignment vertical="center" wrapText="1"/>
    </xf>
    <xf numFmtId="0" fontId="14" fillId="2" borderId="6" xfId="0" applyFont="1" applyFill="1" applyBorder="1" applyAlignment="1">
      <alignment vertical="center" wrapText="1"/>
    </xf>
    <xf numFmtId="164" fontId="0" fillId="0" borderId="0" xfId="0" applyNumberFormat="1"/>
    <xf numFmtId="3" fontId="10" fillId="0" borderId="9" xfId="0" applyNumberFormat="1" applyFont="1" applyBorder="1" applyAlignment="1">
      <alignment horizontal="right" vertical="center" wrapText="1"/>
    </xf>
    <xf numFmtId="3" fontId="10" fillId="2" borderId="9" xfId="0" applyNumberFormat="1" applyFont="1" applyFill="1" applyBorder="1" applyAlignment="1">
      <alignment horizontal="right" vertical="center" wrapText="1"/>
    </xf>
    <xf numFmtId="0" fontId="17" fillId="0" borderId="14" xfId="0" applyFont="1" applyBorder="1" applyAlignment="1">
      <alignment vertical="center" wrapText="1"/>
    </xf>
    <xf numFmtId="3" fontId="18" fillId="0" borderId="14" xfId="0" applyNumberFormat="1" applyFont="1" applyBorder="1" applyAlignment="1">
      <alignment vertical="center" wrapText="1"/>
    </xf>
    <xf numFmtId="0" fontId="19" fillId="0" borderId="14" xfId="0" applyFont="1" applyBorder="1" applyAlignment="1">
      <alignment vertical="center" wrapText="1"/>
    </xf>
    <xf numFmtId="0" fontId="20" fillId="0" borderId="16" xfId="0" applyFont="1" applyBorder="1" applyAlignment="1">
      <alignment vertical="center" wrapText="1"/>
    </xf>
    <xf numFmtId="3" fontId="18" fillId="0" borderId="17" xfId="0" applyNumberFormat="1" applyFont="1" applyBorder="1" applyAlignment="1">
      <alignment vertical="center" wrapText="1"/>
    </xf>
    <xf numFmtId="0" fontId="20" fillId="0" borderId="14" xfId="0" applyFont="1" applyBorder="1" applyAlignment="1">
      <alignment vertical="center" wrapText="1"/>
    </xf>
    <xf numFmtId="3" fontId="18" fillId="0" borderId="17" xfId="2" applyNumberFormat="1" applyFont="1" applyBorder="1" applyAlignment="1">
      <alignment vertical="center" wrapText="1"/>
    </xf>
    <xf numFmtId="0" fontId="18" fillId="0" borderId="14" xfId="0" applyFont="1" applyBorder="1" applyAlignment="1">
      <alignment vertical="center"/>
    </xf>
    <xf numFmtId="3" fontId="18" fillId="0" borderId="18" xfId="2" applyNumberFormat="1" applyFont="1" applyBorder="1" applyAlignment="1">
      <alignment vertical="center" wrapText="1"/>
    </xf>
    <xf numFmtId="0" fontId="21" fillId="0" borderId="0" xfId="0" applyFont="1" applyAlignment="1">
      <alignment vertical="center"/>
    </xf>
    <xf numFmtId="0" fontId="16" fillId="4" borderId="14" xfId="0" applyFont="1" applyFill="1" applyBorder="1" applyAlignment="1">
      <alignment horizontal="center" vertical="center" wrapText="1"/>
    </xf>
    <xf numFmtId="0" fontId="24" fillId="5" borderId="14" xfId="0" applyFont="1" applyFill="1" applyBorder="1" applyAlignment="1">
      <alignment vertical="center"/>
    </xf>
    <xf numFmtId="3" fontId="24" fillId="5" borderId="14" xfId="0" applyNumberFormat="1" applyFont="1" applyFill="1" applyBorder="1" applyAlignment="1">
      <alignment horizontal="right" vertical="center"/>
    </xf>
    <xf numFmtId="0" fontId="25" fillId="0" borderId="14" xfId="0" applyFont="1" applyBorder="1" applyAlignment="1">
      <alignment vertical="center"/>
    </xf>
    <xf numFmtId="3" fontId="26" fillId="0" borderId="14" xfId="0" applyNumberFormat="1" applyFont="1" applyBorder="1" applyAlignment="1">
      <alignment horizontal="right" vertical="center"/>
    </xf>
    <xf numFmtId="0" fontId="27" fillId="0" borderId="14" xfId="0" applyFont="1" applyBorder="1" applyAlignment="1">
      <alignment vertical="center"/>
    </xf>
    <xf numFmtId="3" fontId="27" fillId="0" borderId="14" xfId="0" applyNumberFormat="1" applyFont="1" applyBorder="1" applyAlignment="1">
      <alignment horizontal="right" vertical="center"/>
    </xf>
    <xf numFmtId="0" fontId="26" fillId="0" borderId="14" xfId="0" applyFont="1" applyBorder="1" applyAlignment="1">
      <alignment vertical="center"/>
    </xf>
    <xf numFmtId="3" fontId="26" fillId="0" borderId="14" xfId="2" applyNumberFormat="1" applyFont="1" applyFill="1" applyBorder="1" applyAlignment="1">
      <alignment horizontal="right" vertical="center"/>
    </xf>
    <xf numFmtId="3" fontId="18" fillId="0" borderId="14" xfId="0" applyNumberFormat="1" applyFont="1" applyBorder="1" applyAlignment="1">
      <alignment horizontal="right" vertical="center"/>
    </xf>
    <xf numFmtId="3" fontId="24" fillId="0" borderId="14" xfId="0" applyNumberFormat="1" applyFont="1" applyBorder="1" applyAlignment="1">
      <alignment horizontal="right" vertical="center"/>
    </xf>
    <xf numFmtId="0" fontId="24" fillId="0" borderId="14" xfId="0" applyFont="1" applyBorder="1" applyAlignment="1">
      <alignment vertical="center"/>
    </xf>
    <xf numFmtId="0" fontId="28" fillId="0" borderId="0" xfId="0" applyFont="1"/>
    <xf numFmtId="0" fontId="28" fillId="0" borderId="0" xfId="0" applyFont="1" applyAlignment="1">
      <alignment horizontal="center" vertical="center"/>
    </xf>
    <xf numFmtId="0" fontId="16" fillId="4" borderId="14" xfId="0" applyFont="1" applyFill="1" applyBorder="1" applyAlignment="1">
      <alignment vertical="center"/>
    </xf>
    <xf numFmtId="0" fontId="23" fillId="4" borderId="14" xfId="0" applyFont="1" applyFill="1" applyBorder="1" applyAlignment="1">
      <alignment horizontal="center" vertical="center"/>
    </xf>
    <xf numFmtId="0" fontId="23" fillId="4" borderId="14" xfId="0"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xf numFmtId="0" fontId="0" fillId="0" borderId="0" xfId="0" applyAlignment="1">
      <alignment wrapText="1"/>
    </xf>
    <xf numFmtId="0" fontId="33" fillId="0" borderId="14" xfId="0" applyFont="1" applyBorder="1" applyAlignment="1">
      <alignment vertical="center" wrapText="1"/>
    </xf>
    <xf numFmtId="3" fontId="34" fillId="0" borderId="14" xfId="0" applyNumberFormat="1" applyFont="1" applyBorder="1" applyAlignment="1">
      <alignment vertical="center" wrapText="1"/>
    </xf>
    <xf numFmtId="3" fontId="0" fillId="0" borderId="0" xfId="0" applyNumberFormat="1" applyAlignment="1">
      <alignment wrapText="1"/>
    </xf>
    <xf numFmtId="0" fontId="34" fillId="0" borderId="14" xfId="0" applyFont="1" applyBorder="1" applyAlignment="1">
      <alignment horizontal="justify" vertical="center" wrapText="1"/>
    </xf>
    <xf numFmtId="3" fontId="34" fillId="0" borderId="14" xfId="1" applyNumberFormat="1" applyFont="1" applyBorder="1" applyAlignment="1">
      <alignment vertical="center" wrapText="1"/>
    </xf>
    <xf numFmtId="3" fontId="34" fillId="0" borderId="14" xfId="1" applyNumberFormat="1" applyFont="1" applyBorder="1" applyAlignment="1">
      <alignment horizontal="right" vertical="center" wrapText="1"/>
    </xf>
    <xf numFmtId="3" fontId="34" fillId="0" borderId="14" xfId="0" applyNumberFormat="1" applyFont="1" applyBorder="1" applyAlignment="1">
      <alignment horizontal="right" vertical="center" wrapText="1"/>
    </xf>
    <xf numFmtId="3" fontId="33" fillId="0" borderId="14" xfId="1" applyNumberFormat="1" applyFont="1" applyBorder="1" applyAlignment="1">
      <alignment vertical="center" wrapText="1"/>
    </xf>
    <xf numFmtId="3" fontId="33" fillId="0" borderId="14" xfId="0" applyNumberFormat="1" applyFont="1" applyBorder="1" applyAlignment="1">
      <alignment vertical="center" wrapText="1"/>
    </xf>
    <xf numFmtId="3" fontId="33" fillId="0" borderId="14" xfId="2" applyNumberFormat="1" applyFont="1" applyBorder="1" applyAlignment="1">
      <alignment vertical="center" wrapText="1"/>
    </xf>
    <xf numFmtId="0" fontId="33" fillId="2" borderId="14" xfId="0" applyFont="1" applyFill="1" applyBorder="1" applyAlignment="1">
      <alignment vertical="center" wrapText="1"/>
    </xf>
    <xf numFmtId="3" fontId="33" fillId="2" borderId="14" xfId="0" applyNumberFormat="1" applyFont="1" applyFill="1" applyBorder="1" applyAlignment="1">
      <alignment vertical="center" wrapText="1"/>
    </xf>
    <xf numFmtId="3" fontId="34" fillId="2" borderId="14" xfId="0" applyNumberFormat="1" applyFont="1" applyFill="1" applyBorder="1" applyAlignment="1">
      <alignment vertical="center" wrapText="1"/>
    </xf>
    <xf numFmtId="3" fontId="0" fillId="2" borderId="14" xfId="0" applyNumberFormat="1" applyFill="1" applyBorder="1" applyAlignment="1">
      <alignment wrapText="1"/>
    </xf>
    <xf numFmtId="0" fontId="34" fillId="2" borderId="14" xfId="0" applyFont="1" applyFill="1" applyBorder="1" applyAlignment="1">
      <alignment vertical="center" wrapText="1"/>
    </xf>
    <xf numFmtId="3" fontId="34" fillId="2" borderId="14" xfId="0" applyNumberFormat="1" applyFont="1" applyFill="1" applyBorder="1" applyAlignment="1">
      <alignment horizontal="right" vertical="center" wrapText="1"/>
    </xf>
    <xf numFmtId="0" fontId="21" fillId="3" borderId="0" xfId="0" applyFont="1" applyFill="1" applyAlignment="1">
      <alignment horizontal="left" vertical="center" indent="4"/>
    </xf>
    <xf numFmtId="0" fontId="21" fillId="3" borderId="0" xfId="0" applyFont="1" applyFill="1"/>
    <xf numFmtId="3" fontId="21" fillId="3" borderId="0" xfId="0" applyNumberFormat="1" applyFont="1" applyFill="1"/>
    <xf numFmtId="0" fontId="35" fillId="0" borderId="0" xfId="0" applyFont="1"/>
    <xf numFmtId="0" fontId="32" fillId="4" borderId="14" xfId="0" applyFont="1" applyFill="1" applyBorder="1" applyAlignment="1">
      <alignment horizontal="center" vertical="center" wrapText="1"/>
    </xf>
    <xf numFmtId="0" fontId="37" fillId="0" borderId="0" xfId="0" applyFont="1" applyAlignment="1">
      <alignment vertical="center" wrapText="1"/>
    </xf>
    <xf numFmtId="0" fontId="38" fillId="5" borderId="14" xfId="0" applyFont="1" applyFill="1" applyBorder="1" applyAlignment="1">
      <alignment vertical="center"/>
    </xf>
    <xf numFmtId="0" fontId="39" fillId="5" borderId="14" xfId="0" applyFont="1" applyFill="1" applyBorder="1" applyAlignment="1">
      <alignment vertical="center"/>
    </xf>
    <xf numFmtId="0" fontId="40" fillId="0" borderId="14" xfId="0" applyFont="1" applyBorder="1" applyAlignment="1">
      <alignment vertical="center"/>
    </xf>
    <xf numFmtId="3" fontId="40" fillId="0" borderId="14" xfId="0" applyNumberFormat="1" applyFont="1" applyBorder="1" applyAlignment="1">
      <alignment horizontal="right" vertical="center"/>
    </xf>
    <xf numFmtId="3" fontId="38" fillId="0" borderId="14" xfId="0" applyNumberFormat="1" applyFont="1" applyBorder="1" applyAlignment="1">
      <alignment horizontal="right" vertical="center"/>
    </xf>
    <xf numFmtId="0" fontId="38" fillId="0" borderId="14" xfId="0" applyFont="1" applyBorder="1" applyAlignment="1">
      <alignment vertical="center"/>
    </xf>
    <xf numFmtId="0" fontId="41" fillId="0" borderId="14" xfId="0" applyFont="1" applyBorder="1" applyAlignment="1">
      <alignment horizontal="right" vertical="center"/>
    </xf>
    <xf numFmtId="0" fontId="39" fillId="0" borderId="14" xfId="0" applyFont="1" applyBorder="1" applyAlignment="1">
      <alignment horizontal="right" vertical="center"/>
    </xf>
    <xf numFmtId="3" fontId="39" fillId="0" borderId="14" xfId="0" applyNumberFormat="1" applyFont="1" applyBorder="1" applyAlignment="1">
      <alignment horizontal="right" vertical="center"/>
    </xf>
    <xf numFmtId="0" fontId="40" fillId="0" borderId="14" xfId="0" applyFont="1" applyBorder="1" applyAlignment="1">
      <alignment horizontal="right" vertical="center"/>
    </xf>
    <xf numFmtId="3" fontId="38" fillId="2" borderId="14" xfId="0" applyNumberFormat="1" applyFont="1" applyFill="1" applyBorder="1" applyAlignment="1">
      <alignment horizontal="right" vertical="center"/>
    </xf>
    <xf numFmtId="0" fontId="42" fillId="0" borderId="0" xfId="0" applyFont="1" applyAlignment="1">
      <alignment vertical="center"/>
    </xf>
    <xf numFmtId="3" fontId="39" fillId="5" borderId="14" xfId="0" applyNumberFormat="1" applyFont="1" applyFill="1" applyBorder="1" applyAlignment="1">
      <alignment vertical="center"/>
    </xf>
    <xf numFmtId="3" fontId="40" fillId="0" borderId="14" xfId="2" applyNumberFormat="1" applyFont="1" applyBorder="1" applyAlignment="1">
      <alignment horizontal="right" vertical="center"/>
    </xf>
    <xf numFmtId="3" fontId="43" fillId="0" borderId="14" xfId="0" applyNumberFormat="1" applyFont="1" applyBorder="1" applyAlignment="1">
      <alignment horizontal="right" vertical="center"/>
    </xf>
    <xf numFmtId="3" fontId="37" fillId="0" borderId="0" xfId="0" applyNumberFormat="1" applyFont="1" applyAlignment="1">
      <alignment vertical="center" wrapText="1"/>
    </xf>
    <xf numFmtId="0" fontId="44" fillId="0" borderId="0" xfId="0" applyFont="1" applyAlignment="1">
      <alignment vertical="center"/>
    </xf>
    <xf numFmtId="0" fontId="32" fillId="4" borderId="14" xfId="0" applyFont="1" applyFill="1" applyBorder="1" applyAlignment="1">
      <alignment vertical="center"/>
    </xf>
    <xf numFmtId="0" fontId="32" fillId="4" borderId="14" xfId="0" applyFont="1" applyFill="1" applyBorder="1" applyAlignment="1">
      <alignment horizontal="center" vertical="center"/>
    </xf>
    <xf numFmtId="0" fontId="45" fillId="0" borderId="0" xfId="0" applyFont="1" applyAlignment="1">
      <alignment horizontal="center" vertical="center"/>
    </xf>
    <xf numFmtId="0" fontId="22" fillId="0" borderId="0" xfId="0" applyFont="1" applyAlignment="1">
      <alignment horizontal="justify" vertical="center"/>
    </xf>
    <xf numFmtId="0" fontId="45" fillId="0" borderId="0" xfId="0" applyFont="1" applyAlignment="1">
      <alignment horizontal="justify" vertical="center"/>
    </xf>
    <xf numFmtId="0" fontId="46" fillId="0" borderId="0" xfId="0" applyFont="1" applyAlignment="1">
      <alignment horizontal="justify" vertical="center"/>
    </xf>
    <xf numFmtId="0" fontId="46" fillId="0" borderId="0" xfId="0" applyFont="1" applyAlignment="1">
      <alignment horizontal="justify" vertical="center" wrapText="1"/>
    </xf>
    <xf numFmtId="0" fontId="0" fillId="0" borderId="0" xfId="0" applyAlignment="1">
      <alignment horizontal="right"/>
    </xf>
    <xf numFmtId="0" fontId="28" fillId="0" borderId="0" xfId="0" applyFont="1" applyAlignment="1">
      <alignment horizontal="center"/>
    </xf>
    <xf numFmtId="0" fontId="21" fillId="0" borderId="0" xfId="0" applyFont="1" applyAlignment="1">
      <alignment horizontal="justify" vertical="center"/>
    </xf>
    <xf numFmtId="0" fontId="48" fillId="0" borderId="0" xfId="0" applyFont="1"/>
    <xf numFmtId="0" fontId="33" fillId="0" borderId="14" xfId="0" applyFont="1" applyBorder="1" applyAlignment="1">
      <alignment horizontal="justify" vertical="center" wrapText="1"/>
    </xf>
    <xf numFmtId="4" fontId="33" fillId="0" borderId="14" xfId="0" applyNumberFormat="1" applyFont="1" applyBorder="1" applyAlignment="1">
      <alignment horizontal="center" vertical="center" wrapText="1"/>
    </xf>
    <xf numFmtId="0" fontId="51" fillId="0" borderId="14" xfId="0" applyFont="1" applyBorder="1" applyAlignment="1">
      <alignment horizontal="justify" vertical="center" wrapText="1"/>
    </xf>
    <xf numFmtId="0" fontId="52" fillId="0" borderId="14" xfId="0" applyFont="1" applyBorder="1" applyAlignment="1">
      <alignment horizontal="justify" vertical="center" wrapText="1"/>
    </xf>
    <xf numFmtId="4" fontId="52" fillId="0" borderId="14" xfId="0" applyNumberFormat="1" applyFont="1" applyBorder="1" applyAlignment="1">
      <alignment horizontal="justify" vertical="center" wrapText="1"/>
    </xf>
    <xf numFmtId="0" fontId="51" fillId="0" borderId="14" xfId="0" applyFont="1" applyBorder="1" applyAlignment="1">
      <alignment vertical="center" wrapText="1"/>
    </xf>
    <xf numFmtId="0" fontId="52" fillId="0" borderId="14" xfId="0" applyFont="1" applyBorder="1" applyAlignment="1">
      <alignment vertical="center" wrapText="1"/>
    </xf>
    <xf numFmtId="0" fontId="52" fillId="0" borderId="14" xfId="0" applyFont="1" applyBorder="1" applyAlignment="1">
      <alignment horizontal="center" vertical="center" wrapText="1"/>
    </xf>
    <xf numFmtId="4" fontId="52" fillId="0" borderId="14" xfId="0" applyNumberFormat="1" applyFont="1" applyBorder="1" applyAlignment="1">
      <alignment horizontal="center" vertical="center" wrapText="1"/>
    </xf>
    <xf numFmtId="3" fontId="52" fillId="0" borderId="14" xfId="0" applyNumberFormat="1" applyFont="1" applyBorder="1" applyAlignment="1">
      <alignment horizontal="center" vertical="center" wrapText="1"/>
    </xf>
    <xf numFmtId="0" fontId="21" fillId="0" borderId="0" xfId="0" applyFont="1" applyAlignment="1">
      <alignment horizontal="left" vertical="center"/>
    </xf>
    <xf numFmtId="0" fontId="53" fillId="0" borderId="14" xfId="0" applyFont="1" applyBorder="1" applyAlignment="1">
      <alignment vertical="center" wrapText="1"/>
    </xf>
    <xf numFmtId="4" fontId="54" fillId="0" borderId="14" xfId="0" applyNumberFormat="1" applyFont="1" applyBorder="1" applyAlignment="1">
      <alignment vertical="top" wrapText="1"/>
    </xf>
    <xf numFmtId="3" fontId="54" fillId="0" borderId="14" xfId="0" applyNumberFormat="1" applyFont="1" applyBorder="1" applyAlignment="1">
      <alignment vertical="top" wrapText="1"/>
    </xf>
    <xf numFmtId="4" fontId="55" fillId="0" borderId="14" xfId="0" applyNumberFormat="1" applyFont="1" applyBorder="1" applyAlignment="1">
      <alignment horizontal="center" vertical="center" wrapText="1"/>
    </xf>
    <xf numFmtId="4" fontId="54" fillId="0" borderId="14" xfId="0" applyNumberFormat="1" applyFont="1" applyBorder="1" applyAlignment="1">
      <alignment horizontal="center" vertical="top" wrapText="1"/>
    </xf>
    <xf numFmtId="0" fontId="53" fillId="0" borderId="14" xfId="0" applyFont="1" applyBorder="1" applyAlignment="1">
      <alignment horizontal="left" vertical="center" wrapText="1"/>
    </xf>
    <xf numFmtId="4" fontId="56" fillId="0" borderId="14" xfId="0" applyNumberFormat="1" applyFont="1" applyBorder="1" applyAlignment="1">
      <alignment horizontal="center" vertical="center" wrapText="1"/>
    </xf>
    <xf numFmtId="3" fontId="56" fillId="0" borderId="14" xfId="0" applyNumberFormat="1" applyFont="1" applyBorder="1" applyAlignment="1">
      <alignment horizontal="center" vertical="center" wrapText="1"/>
    </xf>
    <xf numFmtId="0" fontId="53" fillId="0" borderId="0" xfId="0" applyFont="1" applyAlignment="1">
      <alignment horizontal="left" vertical="center" wrapText="1"/>
    </xf>
    <xf numFmtId="4" fontId="52" fillId="0" borderId="0" xfId="0" applyNumberFormat="1" applyFont="1" applyAlignment="1">
      <alignment horizontal="center" vertical="center" wrapText="1"/>
    </xf>
    <xf numFmtId="3" fontId="52" fillId="0" borderId="0" xfId="0" applyNumberFormat="1" applyFont="1" applyAlignment="1">
      <alignment horizontal="center" vertical="center" wrapText="1"/>
    </xf>
    <xf numFmtId="0" fontId="48" fillId="0" borderId="0" xfId="0" applyFont="1" applyAlignment="1">
      <alignment horizontal="left" vertical="center"/>
    </xf>
    <xf numFmtId="0" fontId="46" fillId="0" borderId="14" xfId="0" applyFont="1" applyBorder="1" applyAlignment="1">
      <alignment vertical="center"/>
    </xf>
    <xf numFmtId="164" fontId="46" fillId="0" borderId="14" xfId="1" applyNumberFormat="1" applyFont="1" applyFill="1" applyBorder="1" applyAlignment="1">
      <alignment horizontal="right" vertical="center"/>
    </xf>
    <xf numFmtId="3" fontId="0" fillId="0" borderId="14" xfId="0" applyNumberFormat="1" applyBorder="1"/>
    <xf numFmtId="0" fontId="22" fillId="0" borderId="14" xfId="0" applyFont="1" applyBorder="1" applyAlignment="1">
      <alignment vertical="center"/>
    </xf>
    <xf numFmtId="164" fontId="22" fillId="0" borderId="14" xfId="1" applyNumberFormat="1" applyFont="1" applyBorder="1" applyAlignment="1">
      <alignment horizontal="right" vertical="center"/>
    </xf>
    <xf numFmtId="0" fontId="34" fillId="6" borderId="14" xfId="0" applyFont="1" applyFill="1" applyBorder="1" applyAlignment="1">
      <alignment horizontal="center" vertical="center" wrapText="1"/>
    </xf>
    <xf numFmtId="0" fontId="34" fillId="7" borderId="14" xfId="0" applyFont="1" applyFill="1" applyBorder="1" applyAlignment="1">
      <alignment horizontal="center" vertical="center" wrapText="1"/>
    </xf>
    <xf numFmtId="0" fontId="33" fillId="7" borderId="14" xfId="0" applyFont="1" applyFill="1" applyBorder="1" applyAlignment="1">
      <alignment horizontal="center" vertical="center" wrapText="1"/>
    </xf>
    <xf numFmtId="0" fontId="33" fillId="7" borderId="14" xfId="0" applyFont="1" applyFill="1" applyBorder="1" applyAlignment="1">
      <alignment vertical="center" wrapText="1"/>
    </xf>
    <xf numFmtId="0" fontId="33" fillId="7" borderId="14" xfId="0" applyFont="1" applyFill="1" applyBorder="1" applyAlignment="1">
      <alignment horizontal="right" vertical="center" wrapText="1"/>
    </xf>
    <xf numFmtId="0" fontId="33" fillId="0" borderId="14" xfId="0" applyFont="1" applyBorder="1" applyAlignment="1">
      <alignment horizontal="center" vertical="center" wrapText="1"/>
    </xf>
    <xf numFmtId="3" fontId="33" fillId="0" borderId="14" xfId="0" applyNumberFormat="1" applyFont="1" applyBorder="1" applyAlignment="1">
      <alignment horizontal="right" vertical="center" wrapText="1"/>
    </xf>
    <xf numFmtId="3" fontId="58" fillId="0" borderId="14" xfId="0" applyNumberFormat="1" applyFont="1" applyBorder="1" applyAlignment="1">
      <alignment horizontal="right" vertical="center" wrapText="1"/>
    </xf>
    <xf numFmtId="0" fontId="33" fillId="0" borderId="14" xfId="0" applyFont="1" applyBorder="1" applyAlignment="1">
      <alignment horizontal="right" vertical="center" wrapText="1"/>
    </xf>
    <xf numFmtId="0" fontId="34" fillId="0" borderId="14" xfId="0" applyFont="1" applyBorder="1" applyAlignment="1">
      <alignment vertical="center" wrapText="1"/>
    </xf>
    <xf numFmtId="3" fontId="34" fillId="0" borderId="14" xfId="0" applyNumberFormat="1" applyFont="1" applyBorder="1" applyAlignment="1">
      <alignment horizontal="center" vertical="center" wrapText="1"/>
    </xf>
    <xf numFmtId="0" fontId="2" fillId="0" borderId="0" xfId="0" applyFont="1"/>
    <xf numFmtId="3" fontId="33" fillId="0" borderId="14" xfId="0" applyNumberFormat="1" applyFont="1" applyBorder="1" applyAlignment="1">
      <alignment horizontal="center" vertical="center" wrapText="1"/>
    </xf>
    <xf numFmtId="0" fontId="3" fillId="0" borderId="0" xfId="0" applyFont="1"/>
    <xf numFmtId="4" fontId="3" fillId="0" borderId="0" xfId="0" applyNumberFormat="1" applyFont="1"/>
    <xf numFmtId="3" fontId="3" fillId="0" borderId="0" xfId="0" applyNumberFormat="1" applyFont="1"/>
    <xf numFmtId="4" fontId="0" fillId="0" borderId="0" xfId="0" applyNumberFormat="1"/>
    <xf numFmtId="0" fontId="59" fillId="0" borderId="0" xfId="0" applyFont="1"/>
    <xf numFmtId="3" fontId="59" fillId="0" borderId="0" xfId="0" applyNumberFormat="1" applyFont="1"/>
    <xf numFmtId="0" fontId="48" fillId="0" borderId="0" xfId="0" applyFont="1" applyAlignment="1">
      <alignment horizontal="justify" vertical="center"/>
    </xf>
    <xf numFmtId="0" fontId="33" fillId="0" borderId="14" xfId="0" applyFont="1" applyBorder="1" applyAlignment="1">
      <alignment vertical="center"/>
    </xf>
    <xf numFmtId="3" fontId="33" fillId="0" borderId="14" xfId="0" applyNumberFormat="1" applyFont="1" applyBorder="1" applyAlignment="1">
      <alignment horizontal="right" vertical="center"/>
    </xf>
    <xf numFmtId="0" fontId="34" fillId="0" borderId="14" xfId="0" applyFont="1" applyBorder="1" applyAlignment="1">
      <alignment vertical="center"/>
    </xf>
    <xf numFmtId="3" fontId="34" fillId="0" borderId="14" xfId="0" applyNumberFormat="1" applyFont="1" applyBorder="1" applyAlignment="1">
      <alignment horizontal="right" vertical="center"/>
    </xf>
    <xf numFmtId="0" fontId="61" fillId="0" borderId="14" xfId="0" applyFont="1" applyBorder="1" applyAlignment="1">
      <alignment vertical="center"/>
    </xf>
    <xf numFmtId="164" fontId="61" fillId="0" borderId="14" xfId="1" applyNumberFormat="1" applyFont="1" applyFill="1" applyBorder="1" applyAlignment="1">
      <alignment horizontal="right" vertical="center"/>
    </xf>
    <xf numFmtId="0" fontId="2" fillId="2" borderId="0" xfId="0" applyFont="1" applyFill="1"/>
    <xf numFmtId="0" fontId="61" fillId="0" borderId="0" xfId="0" applyFont="1" applyAlignment="1">
      <alignment horizontal="right" vertical="center"/>
    </xf>
    <xf numFmtId="0" fontId="4" fillId="2" borderId="0" xfId="0" applyFont="1" applyFill="1"/>
    <xf numFmtId="0" fontId="29" fillId="0" borderId="14" xfId="0" applyFont="1" applyBorder="1" applyAlignment="1">
      <alignment vertical="center"/>
    </xf>
    <xf numFmtId="164" fontId="29" fillId="0" borderId="14" xfId="1" applyNumberFormat="1" applyFont="1" applyBorder="1" applyAlignment="1">
      <alignment horizontal="right" vertical="center"/>
    </xf>
    <xf numFmtId="0" fontId="6" fillId="2" borderId="0" xfId="0" applyFont="1" applyFill="1"/>
    <xf numFmtId="3" fontId="29" fillId="0" borderId="0" xfId="0" applyNumberFormat="1" applyFont="1" applyAlignment="1">
      <alignment horizontal="right" vertical="center"/>
    </xf>
    <xf numFmtId="0" fontId="29" fillId="0" borderId="0" xfId="0" applyFont="1" applyAlignment="1">
      <alignment vertical="center"/>
    </xf>
    <xf numFmtId="164" fontId="29" fillId="0" borderId="0" xfId="1" applyNumberFormat="1" applyFont="1" applyBorder="1" applyAlignment="1">
      <alignment horizontal="right" vertical="center"/>
    </xf>
    <xf numFmtId="0" fontId="0" fillId="2" borderId="0" xfId="0" applyFill="1"/>
    <xf numFmtId="41" fontId="0" fillId="0" borderId="14" xfId="2" applyFont="1" applyBorder="1"/>
    <xf numFmtId="0" fontId="46" fillId="0" borderId="14" xfId="0" applyFont="1" applyBorder="1" applyAlignment="1">
      <alignment vertical="center" wrapText="1"/>
    </xf>
    <xf numFmtId="3" fontId="46" fillId="0" borderId="14" xfId="2" applyNumberFormat="1" applyFont="1" applyBorder="1" applyAlignment="1">
      <alignment horizontal="right" vertical="center" wrapText="1"/>
    </xf>
    <xf numFmtId="0" fontId="22" fillId="0" borderId="14" xfId="0" applyFont="1" applyBorder="1" applyAlignment="1">
      <alignment vertical="center" wrapText="1"/>
    </xf>
    <xf numFmtId="3" fontId="22" fillId="0" borderId="14" xfId="0" applyNumberFormat="1" applyFont="1" applyBorder="1" applyAlignment="1">
      <alignment horizontal="right" vertical="center" wrapText="1"/>
    </xf>
    <xf numFmtId="0" fontId="21" fillId="0" borderId="0" xfId="0" applyFont="1"/>
    <xf numFmtId="164" fontId="61" fillId="0" borderId="14" xfId="1" applyNumberFormat="1" applyFont="1" applyBorder="1" applyAlignment="1">
      <alignment horizontal="right" vertical="center"/>
    </xf>
    <xf numFmtId="0" fontId="4" fillId="0" borderId="0" xfId="0" applyFont="1"/>
    <xf numFmtId="0" fontId="57" fillId="4" borderId="14" xfId="0" applyFont="1" applyFill="1" applyBorder="1" applyAlignment="1">
      <alignment horizontal="center" vertical="center" wrapText="1"/>
    </xf>
    <xf numFmtId="0" fontId="32" fillId="4" borderId="14" xfId="0" applyFont="1" applyFill="1" applyBorder="1" applyAlignment="1">
      <alignment vertical="center" wrapText="1"/>
    </xf>
    <xf numFmtId="3" fontId="32" fillId="4" borderId="14" xfId="0" applyNumberFormat="1" applyFont="1" applyFill="1" applyBorder="1" applyAlignment="1">
      <alignment horizontal="right" vertical="center" wrapText="1"/>
    </xf>
    <xf numFmtId="0" fontId="32" fillId="4" borderId="0" xfId="0" applyFont="1" applyFill="1" applyAlignment="1">
      <alignment horizontal="left" vertical="center"/>
    </xf>
    <xf numFmtId="0" fontId="32" fillId="4" borderId="0" xfId="0" applyFont="1" applyFill="1" applyAlignment="1">
      <alignment horizontal="right" vertical="center"/>
    </xf>
    <xf numFmtId="41" fontId="32" fillId="4" borderId="0" xfId="2" applyFont="1" applyFill="1" applyBorder="1" applyAlignment="1">
      <alignment horizontal="center" vertical="center"/>
    </xf>
    <xf numFmtId="0" fontId="32" fillId="4" borderId="0" xfId="0" applyFont="1" applyFill="1" applyAlignment="1">
      <alignment horizontal="center" vertical="center"/>
    </xf>
    <xf numFmtId="41" fontId="33" fillId="0" borderId="14" xfId="2" applyFont="1" applyBorder="1" applyAlignment="1">
      <alignment horizontal="right" vertical="center" wrapText="1"/>
    </xf>
    <xf numFmtId="0" fontId="46" fillId="0" borderId="0" xfId="0" applyFont="1" applyAlignment="1">
      <alignment horizontal="right" vertical="center"/>
    </xf>
    <xf numFmtId="164" fontId="22" fillId="0" borderId="14" xfId="1" applyNumberFormat="1" applyFont="1" applyFill="1" applyBorder="1" applyAlignment="1">
      <alignment horizontal="right" vertical="center"/>
    </xf>
    <xf numFmtId="0" fontId="22" fillId="0" borderId="0" xfId="0" applyFont="1" applyAlignment="1">
      <alignment horizontal="right" vertical="center"/>
    </xf>
    <xf numFmtId="0" fontId="22" fillId="0" borderId="0" xfId="0" applyFont="1" applyAlignment="1">
      <alignment vertical="center"/>
    </xf>
    <xf numFmtId="164" fontId="22" fillId="0" borderId="0" xfId="1" applyNumberFormat="1" applyFont="1" applyBorder="1" applyAlignment="1">
      <alignment horizontal="right" vertical="center"/>
    </xf>
    <xf numFmtId="164" fontId="22" fillId="0" borderId="0" xfId="1" applyNumberFormat="1" applyFont="1" applyFill="1" applyBorder="1" applyAlignment="1">
      <alignment horizontal="right" vertical="center"/>
    </xf>
    <xf numFmtId="164" fontId="33" fillId="0" borderId="14" xfId="1" applyNumberFormat="1" applyFont="1" applyFill="1" applyBorder="1" applyAlignment="1">
      <alignment horizontal="right" vertical="center" wrapText="1"/>
    </xf>
    <xf numFmtId="164" fontId="34" fillId="0" borderId="14" xfId="1" applyNumberFormat="1" applyFont="1" applyBorder="1" applyAlignment="1">
      <alignment horizontal="right" vertical="center" wrapText="1"/>
    </xf>
    <xf numFmtId="0" fontId="63" fillId="0" borderId="0" xfId="0" applyFont="1" applyAlignment="1">
      <alignment horizontal="justify" vertical="center"/>
    </xf>
    <xf numFmtId="164" fontId="58" fillId="0" borderId="14" xfId="1" applyNumberFormat="1" applyFont="1" applyFill="1" applyBorder="1" applyAlignment="1">
      <alignment horizontal="right" vertical="center" wrapText="1"/>
    </xf>
    <xf numFmtId="0" fontId="43" fillId="0" borderId="14" xfId="0" applyFont="1" applyBorder="1" applyAlignment="1">
      <alignment vertical="center"/>
    </xf>
    <xf numFmtId="164" fontId="43" fillId="0" borderId="14" xfId="1" applyNumberFormat="1" applyFont="1" applyFill="1" applyBorder="1" applyAlignment="1">
      <alignment horizontal="right" vertical="center" wrapText="1"/>
    </xf>
    <xf numFmtId="164" fontId="43" fillId="0" borderId="14" xfId="1" applyNumberFormat="1" applyFont="1" applyFill="1" applyBorder="1" applyAlignment="1">
      <alignment horizontal="right" vertical="center"/>
    </xf>
    <xf numFmtId="0" fontId="33" fillId="0" borderId="14" xfId="0" applyFont="1" applyBorder="1" applyAlignment="1">
      <alignment horizontal="right" vertical="center"/>
    </xf>
    <xf numFmtId="0" fontId="34" fillId="0" borderId="14" xfId="0" applyFont="1" applyBorder="1" applyAlignment="1">
      <alignment horizontal="right" vertical="center" wrapText="1"/>
    </xf>
    <xf numFmtId="0" fontId="34" fillId="0" borderId="14" xfId="0" applyFont="1" applyBorder="1" applyAlignment="1">
      <alignment horizontal="right" vertical="center"/>
    </xf>
    <xf numFmtId="164" fontId="34" fillId="0" borderId="14" xfId="1" applyNumberFormat="1" applyFont="1" applyBorder="1" applyAlignment="1">
      <alignment horizontal="right" vertical="center"/>
    </xf>
    <xf numFmtId="164" fontId="33" fillId="0" borderId="14" xfId="1" applyNumberFormat="1" applyFont="1" applyFill="1" applyBorder="1" applyAlignment="1">
      <alignment horizontal="right" vertical="center"/>
    </xf>
    <xf numFmtId="0" fontId="33" fillId="0" borderId="0" xfId="0" applyFont="1" applyAlignment="1">
      <alignment horizontal="right" vertical="center"/>
    </xf>
    <xf numFmtId="0" fontId="34" fillId="0" borderId="0" xfId="0" applyFont="1" applyAlignment="1">
      <alignment horizontal="right" vertical="center"/>
    </xf>
    <xf numFmtId="3" fontId="0" fillId="0" borderId="14" xfId="0" applyNumberFormat="1" applyBorder="1" applyAlignment="1">
      <alignment wrapText="1"/>
    </xf>
    <xf numFmtId="0" fontId="32" fillId="8" borderId="14" xfId="0" applyFont="1" applyFill="1" applyBorder="1" applyAlignment="1">
      <alignment horizontal="center" vertical="center" wrapText="1"/>
    </xf>
    <xf numFmtId="0" fontId="57" fillId="8" borderId="14" xfId="0" applyFont="1" applyFill="1" applyBorder="1" applyAlignment="1">
      <alignment horizontal="center" vertical="center"/>
    </xf>
    <xf numFmtId="0" fontId="32" fillId="8" borderId="14" xfId="0" applyFont="1" applyFill="1" applyBorder="1" applyAlignment="1">
      <alignment horizontal="center" vertical="center"/>
    </xf>
    <xf numFmtId="0" fontId="32" fillId="8" borderId="4" xfId="0" applyFont="1" applyFill="1" applyBorder="1" applyAlignment="1">
      <alignment horizontal="center" vertical="center"/>
    </xf>
    <xf numFmtId="0" fontId="32" fillId="8" borderId="5" xfId="0" applyFont="1" applyFill="1" applyBorder="1" applyAlignment="1">
      <alignment horizontal="center" vertical="center"/>
    </xf>
    <xf numFmtId="0" fontId="21" fillId="0" borderId="0" xfId="0" applyFont="1" applyAlignment="1">
      <alignment horizontal="left" wrapText="1"/>
    </xf>
    <xf numFmtId="0" fontId="58" fillId="0" borderId="13" xfId="0" applyFont="1" applyBorder="1" applyAlignment="1">
      <alignment horizontal="left" vertical="center"/>
    </xf>
    <xf numFmtId="41" fontId="58" fillId="0" borderId="14" xfId="2" applyFont="1" applyFill="1" applyBorder="1" applyAlignment="1">
      <alignment horizontal="center" vertical="center"/>
    </xf>
    <xf numFmtId="41" fontId="0" fillId="0" borderId="0" xfId="0" applyNumberFormat="1"/>
    <xf numFmtId="0" fontId="32" fillId="0" borderId="21" xfId="0" applyFont="1" applyBorder="1" applyAlignment="1">
      <alignment horizontal="center" vertical="center"/>
    </xf>
    <xf numFmtId="41" fontId="43" fillId="0" borderId="18" xfId="0" applyNumberFormat="1" applyFont="1" applyBorder="1" applyAlignment="1">
      <alignment horizontal="center" vertical="center"/>
    </xf>
    <xf numFmtId="41" fontId="43" fillId="0" borderId="22" xfId="0" applyNumberFormat="1" applyFont="1" applyBorder="1" applyAlignment="1">
      <alignment horizontal="center" vertical="center"/>
    </xf>
    <xf numFmtId="0" fontId="32" fillId="0" borderId="0" xfId="0" applyFont="1" applyAlignment="1">
      <alignment horizontal="center" vertical="center"/>
    </xf>
    <xf numFmtId="41" fontId="43" fillId="0" borderId="0" xfId="0" applyNumberFormat="1" applyFont="1" applyAlignment="1">
      <alignment horizontal="center" vertical="center"/>
    </xf>
    <xf numFmtId="0" fontId="22" fillId="0" borderId="0" xfId="0" applyFont="1" applyAlignment="1">
      <alignment horizontal="left" vertical="center"/>
    </xf>
    <xf numFmtId="49" fontId="48" fillId="0" borderId="23" xfId="0" applyNumberFormat="1" applyFont="1" applyBorder="1" applyAlignment="1">
      <alignment horizontal="left" vertical="center" indent="5"/>
    </xf>
    <xf numFmtId="164" fontId="48" fillId="0" borderId="24" xfId="1" applyNumberFormat="1" applyFont="1" applyFill="1" applyBorder="1" applyAlignment="1">
      <alignment horizontal="right" vertical="center"/>
    </xf>
    <xf numFmtId="0" fontId="66" fillId="0" borderId="0" xfId="0" applyFont="1" applyAlignment="1">
      <alignment horizontal="right" vertical="center"/>
    </xf>
    <xf numFmtId="164" fontId="67" fillId="0" borderId="0" xfId="1" applyNumberFormat="1" applyFont="1" applyFill="1" applyBorder="1" applyAlignment="1">
      <alignment horizontal="right" vertical="center"/>
    </xf>
    <xf numFmtId="0" fontId="68" fillId="0" borderId="0" xfId="0" applyFont="1"/>
    <xf numFmtId="0" fontId="58" fillId="0" borderId="16" xfId="0" applyFont="1" applyBorder="1" applyAlignment="1">
      <alignment horizontal="left" vertical="center"/>
    </xf>
    <xf numFmtId="41" fontId="58" fillId="0" borderId="17" xfId="2" applyFont="1" applyFill="1" applyBorder="1" applyAlignment="1">
      <alignment horizontal="center" vertical="center"/>
    </xf>
    <xf numFmtId="0" fontId="38" fillId="0" borderId="0" xfId="0" applyFont="1" applyAlignment="1">
      <alignment horizontal="center" vertical="center"/>
    </xf>
    <xf numFmtId="0" fontId="38" fillId="0" borderId="0" xfId="0" applyFont="1" applyAlignment="1">
      <alignment horizontal="center" vertical="center" wrapText="1"/>
    </xf>
    <xf numFmtId="164" fontId="34" fillId="0" borderId="14" xfId="1" applyNumberFormat="1" applyFont="1" applyFill="1" applyBorder="1" applyAlignment="1">
      <alignment horizontal="right" vertical="center"/>
    </xf>
    <xf numFmtId="0" fontId="32" fillId="4" borderId="10" xfId="0" applyFont="1" applyFill="1" applyBorder="1" applyAlignment="1">
      <alignment horizontal="center" vertical="center"/>
    </xf>
    <xf numFmtId="0" fontId="32" fillId="4" borderId="11" xfId="0" applyFont="1" applyFill="1" applyBorder="1" applyAlignment="1">
      <alignment horizontal="center" vertical="center"/>
    </xf>
    <xf numFmtId="0" fontId="32" fillId="4" borderId="12" xfId="0" applyFont="1" applyFill="1" applyBorder="1" applyAlignment="1">
      <alignment horizontal="center" vertical="center"/>
    </xf>
    <xf numFmtId="0" fontId="32" fillId="4" borderId="4" xfId="0" applyFont="1" applyFill="1" applyBorder="1" applyAlignment="1">
      <alignment horizontal="center" vertical="center"/>
    </xf>
    <xf numFmtId="0" fontId="32" fillId="4" borderId="5" xfId="0" applyFont="1" applyFill="1" applyBorder="1" applyAlignment="1">
      <alignment horizontal="center" vertical="center"/>
    </xf>
    <xf numFmtId="0" fontId="69" fillId="0" borderId="0" xfId="0" applyFont="1"/>
    <xf numFmtId="164" fontId="33" fillId="0" borderId="14" xfId="1" applyNumberFormat="1" applyFont="1" applyBorder="1" applyAlignment="1">
      <alignment horizontal="right" vertical="center"/>
    </xf>
    <xf numFmtId="3" fontId="48" fillId="0" borderId="0" xfId="0" applyNumberFormat="1" applyFont="1"/>
    <xf numFmtId="0" fontId="33" fillId="0" borderId="14" xfId="0" applyFont="1" applyBorder="1" applyAlignment="1">
      <alignment horizontal="left" vertical="center" wrapText="1"/>
    </xf>
    <xf numFmtId="164" fontId="35" fillId="0" borderId="0" xfId="1" applyNumberFormat="1" applyFont="1"/>
    <xf numFmtId="3" fontId="35" fillId="0" borderId="0" xfId="0" applyNumberFormat="1" applyFont="1"/>
    <xf numFmtId="0" fontId="58" fillId="0" borderId="14" xfId="0" applyFont="1" applyBorder="1" applyAlignment="1">
      <alignment horizontal="left" vertical="center"/>
    </xf>
    <xf numFmtId="3" fontId="58" fillId="0" borderId="14" xfId="0" applyNumberFormat="1" applyFont="1" applyBorder="1" applyAlignment="1">
      <alignment horizontal="center" vertical="center"/>
    </xf>
    <xf numFmtId="0" fontId="43" fillId="0" borderId="14" xfId="0" applyFont="1" applyBorder="1" applyAlignment="1">
      <alignment horizontal="center" vertical="center"/>
    </xf>
    <xf numFmtId="3" fontId="43" fillId="0" borderId="14" xfId="0" applyNumberFormat="1" applyFont="1" applyBorder="1" applyAlignment="1">
      <alignment horizontal="center" vertical="center"/>
    </xf>
    <xf numFmtId="164" fontId="35" fillId="0" borderId="0" xfId="0" applyNumberFormat="1" applyFont="1"/>
    <xf numFmtId="43" fontId="33" fillId="0" borderId="0" xfId="1" applyFont="1" applyBorder="1" applyAlignment="1">
      <alignment horizontal="right" vertical="center"/>
    </xf>
    <xf numFmtId="3" fontId="27" fillId="0" borderId="0" xfId="0" applyNumberFormat="1" applyFont="1" applyAlignment="1">
      <alignment horizontal="right" vertical="center"/>
    </xf>
    <xf numFmtId="0" fontId="33" fillId="0" borderId="0" xfId="0" applyFont="1" applyAlignment="1">
      <alignment horizontal="right" vertical="center" wrapText="1"/>
    </xf>
    <xf numFmtId="0" fontId="34" fillId="0" borderId="0" xfId="0" applyFont="1" applyAlignment="1">
      <alignment horizontal="right" vertical="center" wrapText="1"/>
    </xf>
    <xf numFmtId="0" fontId="34" fillId="0" borderId="0" xfId="0" applyFont="1" applyAlignment="1">
      <alignment horizontal="justify" vertical="center"/>
    </xf>
    <xf numFmtId="0" fontId="33" fillId="0" borderId="0" xfId="0" applyFont="1" applyAlignment="1">
      <alignment horizontal="justify" vertical="center"/>
    </xf>
    <xf numFmtId="49" fontId="33" fillId="0" borderId="20" xfId="0" applyNumberFormat="1" applyFont="1" applyBorder="1" applyAlignment="1">
      <alignment vertical="center" wrapText="1"/>
    </xf>
    <xf numFmtId="49" fontId="33" fillId="0" borderId="14" xfId="0" applyNumberFormat="1" applyFont="1" applyBorder="1" applyAlignment="1">
      <alignment vertical="center" wrapText="1"/>
    </xf>
    <xf numFmtId="49" fontId="33" fillId="0" borderId="17" xfId="0" applyNumberFormat="1" applyFont="1" applyBorder="1" applyAlignment="1">
      <alignment vertical="center" wrapText="1"/>
    </xf>
    <xf numFmtId="164" fontId="34" fillId="0" borderId="17" xfId="1" applyNumberFormat="1" applyFont="1" applyFill="1" applyBorder="1" applyAlignment="1">
      <alignment horizontal="right" vertical="center" wrapText="1"/>
    </xf>
    <xf numFmtId="164" fontId="34" fillId="0" borderId="17" xfId="1" applyNumberFormat="1" applyFont="1" applyBorder="1" applyAlignment="1">
      <alignment horizontal="right" vertical="center" wrapText="1"/>
    </xf>
    <xf numFmtId="0" fontId="34" fillId="0" borderId="23" xfId="0" applyFont="1" applyBorder="1" applyAlignment="1">
      <alignment vertical="center" wrapText="1"/>
    </xf>
    <xf numFmtId="164" fontId="34" fillId="0" borderId="24" xfId="1" applyNumberFormat="1" applyFont="1" applyFill="1" applyBorder="1" applyAlignment="1">
      <alignment horizontal="right" vertical="center" wrapText="1"/>
    </xf>
    <xf numFmtId="0" fontId="34" fillId="0" borderId="0" xfId="0" applyFont="1" applyAlignment="1">
      <alignment vertical="center" wrapText="1"/>
    </xf>
    <xf numFmtId="164" fontId="34" fillId="0" borderId="0" xfId="1" applyNumberFormat="1" applyFont="1" applyFill="1" applyBorder="1" applyAlignment="1">
      <alignment horizontal="right" vertical="center" wrapText="1"/>
    </xf>
    <xf numFmtId="164" fontId="34" fillId="0" borderId="0" xfId="1" applyNumberFormat="1" applyFont="1" applyBorder="1" applyAlignment="1">
      <alignment horizontal="right" vertical="center" wrapText="1"/>
    </xf>
    <xf numFmtId="1" fontId="35" fillId="0" borderId="0" xfId="0" applyNumberFormat="1" applyFont="1"/>
    <xf numFmtId="0" fontId="34" fillId="0" borderId="0" xfId="0" applyFont="1" applyAlignment="1">
      <alignment vertical="center"/>
    </xf>
    <xf numFmtId="164" fontId="34" fillId="0" borderId="0" xfId="0" applyNumberFormat="1" applyFont="1" applyAlignment="1">
      <alignment horizontal="right" vertical="center"/>
    </xf>
    <xf numFmtId="0" fontId="32" fillId="4" borderId="5" xfId="0" applyFont="1" applyFill="1" applyBorder="1" applyAlignment="1">
      <alignment horizontal="center" vertical="center" wrapText="1"/>
    </xf>
    <xf numFmtId="0" fontId="32" fillId="4" borderId="5" xfId="0" applyFont="1" applyFill="1" applyBorder="1" applyAlignment="1">
      <alignment vertical="center" wrapText="1"/>
    </xf>
    <xf numFmtId="0" fontId="32" fillId="4" borderId="26" xfId="0" applyFont="1" applyFill="1" applyBorder="1" applyAlignment="1">
      <alignment horizontal="center" vertical="center" wrapText="1"/>
    </xf>
    <xf numFmtId="0" fontId="32" fillId="4" borderId="26" xfId="0" applyFont="1" applyFill="1" applyBorder="1" applyAlignment="1">
      <alignment vertical="center" wrapText="1"/>
    </xf>
    <xf numFmtId="0" fontId="63" fillId="0" borderId="0" xfId="0" applyFont="1" applyAlignment="1">
      <alignment vertical="center"/>
    </xf>
    <xf numFmtId="0" fontId="36" fillId="0" borderId="0" xfId="0" applyFont="1" applyAlignment="1">
      <alignment vertical="center"/>
    </xf>
    <xf numFmtId="0" fontId="71" fillId="0" borderId="14" xfId="0" applyFont="1" applyBorder="1" applyAlignment="1">
      <alignment horizontal="justify" vertical="center" wrapText="1"/>
    </xf>
    <xf numFmtId="3" fontId="71" fillId="0" borderId="14" xfId="0" applyNumberFormat="1" applyFont="1" applyBorder="1" applyAlignment="1">
      <alignment horizontal="right" vertical="center" wrapText="1"/>
    </xf>
    <xf numFmtId="0" fontId="36" fillId="0" borderId="14" xfId="0" applyFont="1" applyBorder="1" applyAlignment="1">
      <alignment horizontal="justify" vertical="center" wrapText="1"/>
    </xf>
    <xf numFmtId="3" fontId="36" fillId="0" borderId="14" xfId="0" applyNumberFormat="1" applyFont="1" applyBorder="1" applyAlignment="1">
      <alignment horizontal="right" vertical="center" wrapText="1"/>
    </xf>
    <xf numFmtId="0" fontId="36" fillId="0" borderId="0" xfId="0" applyFont="1" applyAlignment="1">
      <alignment horizontal="justify" vertical="center"/>
    </xf>
    <xf numFmtId="0" fontId="71" fillId="0" borderId="14" xfId="0" applyFont="1" applyBorder="1" applyAlignment="1">
      <alignment vertical="center" wrapText="1"/>
    </xf>
    <xf numFmtId="0" fontId="36" fillId="0" borderId="14" xfId="0" applyFont="1" applyBorder="1" applyAlignment="1">
      <alignment horizontal="right" vertical="center" wrapText="1"/>
    </xf>
    <xf numFmtId="0" fontId="46" fillId="0" borderId="14" xfId="0" applyFont="1" applyBorder="1" applyAlignment="1">
      <alignment horizontal="justify" vertical="center" wrapText="1"/>
    </xf>
    <xf numFmtId="3" fontId="46" fillId="0" borderId="14" xfId="0" applyNumberFormat="1" applyFont="1" applyBorder="1" applyAlignment="1">
      <alignment horizontal="right" vertical="center" wrapText="1"/>
    </xf>
    <xf numFmtId="0" fontId="46" fillId="0" borderId="14" xfId="0" applyFont="1" applyBorder="1" applyAlignment="1">
      <alignment horizontal="justify" vertical="center"/>
    </xf>
    <xf numFmtId="0" fontId="22" fillId="0" borderId="14" xfId="0" applyFont="1" applyBorder="1" applyAlignment="1">
      <alignment horizontal="justify" vertical="center" wrapText="1"/>
    </xf>
    <xf numFmtId="0" fontId="70" fillId="4" borderId="14" xfId="0" applyFont="1" applyFill="1" applyBorder="1" applyAlignment="1">
      <alignment horizontal="center" vertical="center" wrapText="1"/>
    </xf>
    <xf numFmtId="0" fontId="72" fillId="4" borderId="14" xfId="0" applyFont="1" applyFill="1" applyBorder="1" applyAlignment="1">
      <alignment horizontal="center" vertical="center" wrapText="1"/>
    </xf>
    <xf numFmtId="0" fontId="48" fillId="0" borderId="14" xfId="0" applyFont="1" applyBorder="1"/>
    <xf numFmtId="0" fontId="0" fillId="0" borderId="14" xfId="0" applyBorder="1"/>
    <xf numFmtId="14" fontId="74" fillId="0" borderId="14" xfId="0" applyNumberFormat="1" applyFont="1" applyBorder="1"/>
    <xf numFmtId="165" fontId="3" fillId="0" borderId="14" xfId="0" applyNumberFormat="1" applyFont="1" applyBorder="1"/>
    <xf numFmtId="3" fontId="0" fillId="0" borderId="14" xfId="0" applyNumberFormat="1" applyBorder="1" applyAlignment="1">
      <alignment horizontal="right"/>
    </xf>
    <xf numFmtId="0" fontId="3" fillId="0" borderId="0" xfId="0" applyFont="1" applyAlignment="1">
      <alignment horizontal="right"/>
    </xf>
    <xf numFmtId="0" fontId="75" fillId="0" borderId="0" xfId="0" applyFont="1"/>
    <xf numFmtId="0" fontId="76" fillId="0" borderId="0" xfId="0" applyFont="1"/>
    <xf numFmtId="0" fontId="46" fillId="0" borderId="0" xfId="0" applyFont="1" applyAlignment="1">
      <alignment horizontal="center" vertical="center"/>
    </xf>
    <xf numFmtId="3" fontId="10" fillId="2" borderId="4" xfId="0" applyNumberFormat="1" applyFont="1" applyFill="1" applyBorder="1" applyAlignment="1">
      <alignment horizontal="right" vertical="center" wrapText="1"/>
    </xf>
    <xf numFmtId="3" fontId="10" fillId="2" borderId="9" xfId="0" applyNumberFormat="1" applyFont="1" applyFill="1" applyBorder="1" applyAlignment="1">
      <alignment horizontal="right" vertical="center" wrapText="1"/>
    </xf>
    <xf numFmtId="0" fontId="5" fillId="0" borderId="0" xfId="0" applyFont="1" applyAlignment="1">
      <alignment horizontal="center" vertical="center" wrapText="1"/>
    </xf>
    <xf numFmtId="0" fontId="7" fillId="4"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3" fontId="7" fillId="4" borderId="1" xfId="0" applyNumberFormat="1" applyFont="1" applyFill="1" applyBorder="1" applyAlignment="1">
      <alignment horizontal="center" vertical="center" wrapText="1"/>
    </xf>
    <xf numFmtId="3" fontId="7" fillId="4" borderId="2" xfId="0" applyNumberFormat="1" applyFont="1" applyFill="1" applyBorder="1" applyAlignment="1">
      <alignment horizontal="center" vertical="center" wrapText="1"/>
    </xf>
    <xf numFmtId="0" fontId="8" fillId="0" borderId="4" xfId="0" applyFont="1" applyBorder="1" applyAlignment="1">
      <alignment vertical="center" wrapText="1"/>
    </xf>
    <xf numFmtId="0" fontId="8" fillId="0" borderId="9" xfId="0" applyFont="1" applyBorder="1" applyAlignment="1">
      <alignment vertical="center" wrapText="1"/>
    </xf>
    <xf numFmtId="3" fontId="10" fillId="0" borderId="4" xfId="0" applyNumberFormat="1" applyFont="1" applyBorder="1" applyAlignment="1">
      <alignment horizontal="right" vertical="center" wrapText="1"/>
    </xf>
    <xf numFmtId="3" fontId="10" fillId="0" borderId="9" xfId="0" applyNumberFormat="1" applyFont="1" applyBorder="1" applyAlignment="1">
      <alignment horizontal="right" vertical="center" wrapText="1"/>
    </xf>
    <xf numFmtId="0" fontId="10" fillId="0" borderId="4" xfId="0" applyFont="1" applyBorder="1" applyAlignment="1">
      <alignment horizontal="left" vertical="center" wrapText="1"/>
    </xf>
    <xf numFmtId="0" fontId="10" fillId="0" borderId="9" xfId="0" applyFont="1" applyBorder="1" applyAlignment="1">
      <alignment horizontal="left" vertical="center" wrapText="1"/>
    </xf>
    <xf numFmtId="0" fontId="21" fillId="3" borderId="0" xfId="0" applyFont="1" applyFill="1" applyAlignment="1">
      <alignment horizontal="left" vertical="center"/>
    </xf>
    <xf numFmtId="0" fontId="15" fillId="4" borderId="10" xfId="0" applyFont="1" applyFill="1" applyBorder="1" applyAlignment="1">
      <alignment vertical="center" wrapText="1"/>
    </xf>
    <xf numFmtId="0" fontId="15" fillId="4" borderId="13" xfId="0" applyFont="1" applyFill="1" applyBorder="1" applyAlignment="1">
      <alignment vertical="center" wrapText="1"/>
    </xf>
    <xf numFmtId="3" fontId="16" fillId="4" borderId="11" xfId="0" applyNumberFormat="1" applyFont="1" applyFill="1" applyBorder="1" applyAlignment="1">
      <alignment horizontal="center" vertical="center" wrapText="1"/>
    </xf>
    <xf numFmtId="3" fontId="16" fillId="4" borderId="14" xfId="0" applyNumberFormat="1" applyFont="1" applyFill="1" applyBorder="1" applyAlignment="1">
      <alignment horizontal="center" vertical="center" wrapText="1"/>
    </xf>
    <xf numFmtId="0" fontId="16" fillId="4" borderId="11"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5" fillId="4" borderId="11" xfId="0" applyFont="1" applyFill="1" applyBorder="1" applyAlignment="1">
      <alignment vertical="center" wrapText="1"/>
    </xf>
    <xf numFmtId="0" fontId="15" fillId="4" borderId="14" xfId="0" applyFont="1" applyFill="1" applyBorder="1" applyAlignment="1">
      <alignment vertical="center" wrapText="1"/>
    </xf>
    <xf numFmtId="0" fontId="16" fillId="4" borderId="12" xfId="0" applyFont="1" applyFill="1" applyBorder="1" applyAlignment="1">
      <alignment horizontal="center" vertical="center" wrapText="1"/>
    </xf>
    <xf numFmtId="0" fontId="16" fillId="4" borderId="15" xfId="0" applyFont="1" applyFill="1" applyBorder="1" applyAlignment="1">
      <alignment horizontal="center" vertical="center" wrapText="1"/>
    </xf>
    <xf numFmtId="0" fontId="22" fillId="0" borderId="0" xfId="0" applyFont="1" applyAlignment="1">
      <alignment horizontal="center" vertical="center" wrapText="1"/>
    </xf>
    <xf numFmtId="0" fontId="28" fillId="0" borderId="0" xfId="0" applyFont="1" applyAlignment="1">
      <alignment horizontal="center" vertical="center"/>
    </xf>
    <xf numFmtId="0" fontId="32" fillId="4" borderId="14" xfId="0" applyFont="1" applyFill="1" applyBorder="1" applyAlignment="1">
      <alignment horizontal="center" vertical="center" wrapText="1"/>
    </xf>
    <xf numFmtId="0" fontId="29" fillId="0" borderId="0" xfId="0" applyFont="1" applyAlignment="1">
      <alignment horizontal="center" vertical="center"/>
    </xf>
    <xf numFmtId="0" fontId="31" fillId="0" borderId="0" xfId="0" applyFont="1" applyAlignment="1">
      <alignment horizontal="center" vertical="center"/>
    </xf>
    <xf numFmtId="0" fontId="22" fillId="0" borderId="0" xfId="0" applyFont="1" applyAlignment="1">
      <alignment horizontal="center" vertical="center"/>
    </xf>
    <xf numFmtId="0" fontId="36" fillId="0" borderId="0" xfId="0" applyFont="1" applyAlignment="1">
      <alignment horizontal="center" vertical="center"/>
    </xf>
    <xf numFmtId="0" fontId="38" fillId="0" borderId="14" xfId="0" applyFont="1" applyBorder="1" applyAlignment="1">
      <alignment vertical="center" wrapText="1"/>
    </xf>
    <xf numFmtId="3" fontId="38" fillId="0" borderId="14" xfId="0" applyNumberFormat="1" applyFont="1" applyBorder="1" applyAlignment="1">
      <alignment horizontal="right" vertical="center"/>
    </xf>
    <xf numFmtId="0" fontId="48" fillId="0" borderId="0" xfId="0" applyFont="1" applyAlignment="1">
      <alignment horizontal="left" vertical="center"/>
    </xf>
    <xf numFmtId="0" fontId="48" fillId="0" borderId="0" xfId="0" applyFont="1" applyAlignment="1">
      <alignment horizontal="left" vertical="center" wrapText="1"/>
    </xf>
    <xf numFmtId="0" fontId="49" fillId="4" borderId="14" xfId="0" applyFont="1" applyFill="1" applyBorder="1" applyAlignment="1">
      <alignment horizontal="justify" vertical="center" wrapText="1"/>
    </xf>
    <xf numFmtId="0" fontId="50" fillId="0" borderId="0" xfId="0" applyFont="1" applyAlignment="1">
      <alignment horizontal="left" vertical="center"/>
    </xf>
    <xf numFmtId="0" fontId="57" fillId="4" borderId="14" xfId="0" applyFont="1" applyFill="1" applyBorder="1" applyAlignment="1">
      <alignment horizontal="center" vertical="center"/>
    </xf>
    <xf numFmtId="0" fontId="57" fillId="4" borderId="14" xfId="0" applyFont="1" applyFill="1" applyBorder="1" applyAlignment="1">
      <alignment horizontal="center" vertical="center" wrapText="1"/>
    </xf>
    <xf numFmtId="0" fontId="23" fillId="4" borderId="17" xfId="0" applyFont="1" applyFill="1" applyBorder="1" applyAlignment="1">
      <alignment horizontal="center" vertical="center" wrapText="1"/>
    </xf>
    <xf numFmtId="0" fontId="23" fillId="4" borderId="19" xfId="0" applyFont="1" applyFill="1" applyBorder="1" applyAlignment="1">
      <alignment horizontal="center" vertical="center" wrapText="1"/>
    </xf>
    <xf numFmtId="0" fontId="23" fillId="4" borderId="20" xfId="0" applyFont="1" applyFill="1" applyBorder="1" applyAlignment="1">
      <alignment horizontal="center" vertical="center" wrapText="1"/>
    </xf>
    <xf numFmtId="0" fontId="23" fillId="4" borderId="14" xfId="0" applyFont="1" applyFill="1" applyBorder="1" applyAlignment="1">
      <alignment horizontal="center" vertical="center" wrapText="1"/>
    </xf>
    <xf numFmtId="0" fontId="21" fillId="0" borderId="0" xfId="0" applyFont="1" applyAlignment="1">
      <alignment horizontal="left" vertical="center"/>
    </xf>
    <xf numFmtId="0" fontId="34" fillId="6" borderId="14" xfId="0" applyFont="1" applyFill="1" applyBorder="1" applyAlignment="1">
      <alignment horizontal="center" vertical="center" wrapText="1"/>
    </xf>
    <xf numFmtId="0" fontId="34" fillId="0" borderId="14" xfId="0" applyFont="1" applyBorder="1" applyAlignment="1">
      <alignment vertical="center" wrapText="1"/>
    </xf>
    <xf numFmtId="0" fontId="32" fillId="4" borderId="14" xfId="0" applyFont="1" applyFill="1" applyBorder="1" applyAlignment="1">
      <alignment vertical="center" wrapText="1"/>
    </xf>
    <xf numFmtId="0" fontId="21" fillId="0" borderId="0" xfId="0" applyFont="1" applyAlignment="1">
      <alignment horizontal="left" vertical="center" wrapText="1"/>
    </xf>
    <xf numFmtId="0" fontId="32" fillId="4" borderId="14" xfId="0" applyFont="1" applyFill="1" applyBorder="1" applyAlignment="1">
      <alignment horizontal="center" vertical="center"/>
    </xf>
    <xf numFmtId="0" fontId="60" fillId="4" borderId="14" xfId="0" applyFont="1" applyFill="1" applyBorder="1" applyAlignment="1">
      <alignment horizontal="center" vertical="center"/>
    </xf>
    <xf numFmtId="0" fontId="32" fillId="8" borderId="17" xfId="0" applyFont="1" applyFill="1" applyBorder="1" applyAlignment="1">
      <alignment horizontal="center" vertical="center" wrapText="1"/>
    </xf>
    <xf numFmtId="0" fontId="32" fillId="8" borderId="20" xfId="0" applyFont="1" applyFill="1" applyBorder="1" applyAlignment="1">
      <alignment horizontal="center" vertical="center" wrapText="1"/>
    </xf>
    <xf numFmtId="0" fontId="21" fillId="0" borderId="0" xfId="0" applyFont="1" applyAlignment="1">
      <alignment horizontal="left" wrapText="1"/>
    </xf>
    <xf numFmtId="0" fontId="49" fillId="4" borderId="25" xfId="0" applyFont="1" applyFill="1" applyBorder="1" applyAlignment="1">
      <alignment horizontal="center" vertical="center"/>
    </xf>
    <xf numFmtId="0" fontId="32" fillId="4" borderId="4" xfId="0" applyFont="1" applyFill="1" applyBorder="1" applyAlignment="1">
      <alignment horizontal="center" vertical="center" wrapText="1"/>
    </xf>
    <xf numFmtId="0" fontId="32" fillId="4" borderId="9" xfId="0" applyFont="1" applyFill="1" applyBorder="1" applyAlignment="1">
      <alignment horizontal="center" vertical="center" wrapText="1"/>
    </xf>
    <xf numFmtId="0" fontId="73" fillId="4" borderId="27" xfId="0" applyFont="1" applyFill="1" applyBorder="1" applyAlignment="1">
      <alignment horizontal="center" wrapText="1"/>
    </xf>
    <xf numFmtId="0" fontId="73" fillId="4" borderId="0" xfId="0" applyFont="1" applyFill="1" applyAlignment="1">
      <alignment horizontal="center" wrapText="1"/>
    </xf>
    <xf numFmtId="0" fontId="75" fillId="0" borderId="0" xfId="0" applyFont="1" applyAlignment="1">
      <alignment horizontal="justify"/>
    </xf>
  </cellXfs>
  <cellStyles count="3">
    <cellStyle name="Millares" xfId="1" builtinId="3"/>
    <cellStyle name="Millares [0]" xfId="2" builtinId="6"/>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2333625</xdr:colOff>
      <xdr:row>2</xdr:row>
      <xdr:rowOff>177376</xdr:rowOff>
    </xdr:to>
    <xdr:pic>
      <xdr:nvPicPr>
        <xdr:cNvPr id="2" name="Imagen 1">
          <a:extLst>
            <a:ext uri="{FF2B5EF4-FFF2-40B4-BE49-F238E27FC236}">
              <a16:creationId xmlns:a16="http://schemas.microsoft.com/office/drawing/2014/main" id="{85B91A22-E25F-4752-8A17-BECD907FA1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0"/>
          <a:ext cx="2333625" cy="558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1</xdr:col>
      <xdr:colOff>2333625</xdr:colOff>
      <xdr:row>2</xdr:row>
      <xdr:rowOff>177377</xdr:rowOff>
    </xdr:to>
    <xdr:pic>
      <xdr:nvPicPr>
        <xdr:cNvPr id="2" name="Imagen 1">
          <a:extLst>
            <a:ext uri="{FF2B5EF4-FFF2-40B4-BE49-F238E27FC236}">
              <a16:creationId xmlns:a16="http://schemas.microsoft.com/office/drawing/2014/main" id="{BFAC1766-3D7E-987D-AB94-C74BC0CDE9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1"/>
          <a:ext cx="2333625" cy="558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9525</xdr:rowOff>
    </xdr:from>
    <xdr:to>
      <xdr:col>1</xdr:col>
      <xdr:colOff>2333625</xdr:colOff>
      <xdr:row>2</xdr:row>
      <xdr:rowOff>186901</xdr:rowOff>
    </xdr:to>
    <xdr:pic>
      <xdr:nvPicPr>
        <xdr:cNvPr id="2" name="Imagen 1">
          <a:extLst>
            <a:ext uri="{FF2B5EF4-FFF2-40B4-BE49-F238E27FC236}">
              <a16:creationId xmlns:a16="http://schemas.microsoft.com/office/drawing/2014/main" id="{1C37E6AC-46B7-4C05-8725-72EE102CF8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0" y="9525"/>
          <a:ext cx="2333625" cy="558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2333625</xdr:colOff>
      <xdr:row>2</xdr:row>
      <xdr:rowOff>177376</xdr:rowOff>
    </xdr:to>
    <xdr:pic>
      <xdr:nvPicPr>
        <xdr:cNvPr id="2" name="Imagen 1">
          <a:extLst>
            <a:ext uri="{FF2B5EF4-FFF2-40B4-BE49-F238E27FC236}">
              <a16:creationId xmlns:a16="http://schemas.microsoft.com/office/drawing/2014/main" id="{8BA70947-2A54-4458-A86F-303DF709EC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0" y="0"/>
          <a:ext cx="2333625" cy="558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2333625</xdr:colOff>
      <xdr:row>2</xdr:row>
      <xdr:rowOff>177376</xdr:rowOff>
    </xdr:to>
    <xdr:pic>
      <xdr:nvPicPr>
        <xdr:cNvPr id="2" name="Imagen 1">
          <a:extLst>
            <a:ext uri="{FF2B5EF4-FFF2-40B4-BE49-F238E27FC236}">
              <a16:creationId xmlns:a16="http://schemas.microsoft.com/office/drawing/2014/main" id="{5DBB9942-896A-4EE5-9EC6-A8B3D449C0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0"/>
          <a:ext cx="2333625" cy="558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56EF3-97A2-499D-A26A-A2CED960E968}">
  <dimension ref="B4:I70"/>
  <sheetViews>
    <sheetView tabSelected="1" topLeftCell="A18" workbookViewId="0">
      <selection activeCell="F40" sqref="F40"/>
    </sheetView>
  </sheetViews>
  <sheetFormatPr baseColWidth="10" defaultColWidth="10.7109375" defaultRowHeight="15"/>
  <cols>
    <col min="2" max="2" width="40.28515625" customWidth="1"/>
    <col min="3" max="3" width="14.7109375" style="1" customWidth="1"/>
    <col min="4" max="4" width="12.28515625" style="2" bestFit="1" customWidth="1"/>
    <col min="5" max="5" width="41.42578125" style="2" bestFit="1" customWidth="1"/>
    <col min="6" max="6" width="17.42578125" style="2" bestFit="1" customWidth="1"/>
    <col min="7" max="7" width="13.42578125" style="2" customWidth="1"/>
    <col min="8" max="8" width="15.28515625" bestFit="1" customWidth="1"/>
  </cols>
  <sheetData>
    <row r="4" spans="2:7">
      <c r="B4" s="312" t="s">
        <v>0</v>
      </c>
      <c r="C4" s="312"/>
      <c r="D4" s="312"/>
      <c r="E4" s="312"/>
      <c r="F4" s="312"/>
      <c r="G4" s="312"/>
    </row>
    <row r="5" spans="2:7">
      <c r="B5" s="312"/>
      <c r="C5" s="312"/>
      <c r="D5" s="312"/>
      <c r="E5" s="312"/>
      <c r="F5" s="312"/>
      <c r="G5" s="312"/>
    </row>
    <row r="6" spans="2:7">
      <c r="B6" s="312"/>
      <c r="C6" s="312"/>
      <c r="D6" s="312"/>
      <c r="E6" s="312"/>
      <c r="F6" s="312"/>
      <c r="G6" s="312"/>
    </row>
    <row r="7" spans="2:7" ht="15.75" thickBot="1"/>
    <row r="8" spans="2:7" ht="15" customHeight="1">
      <c r="B8" s="313" t="s">
        <v>1</v>
      </c>
      <c r="C8" s="315" t="s">
        <v>2</v>
      </c>
      <c r="D8" s="313" t="s">
        <v>3</v>
      </c>
      <c r="E8" s="313" t="s">
        <v>4</v>
      </c>
      <c r="F8" s="313" t="s">
        <v>5</v>
      </c>
      <c r="G8" s="313" t="s">
        <v>3</v>
      </c>
    </row>
    <row r="9" spans="2:7" ht="15.75" thickBot="1">
      <c r="B9" s="314"/>
      <c r="C9" s="316"/>
      <c r="D9" s="314"/>
      <c r="E9" s="314"/>
      <c r="F9" s="314"/>
      <c r="G9" s="314"/>
    </row>
    <row r="10" spans="2:7">
      <c r="B10" s="3" t="s">
        <v>6</v>
      </c>
      <c r="C10" s="4"/>
      <c r="D10" s="5"/>
      <c r="E10" s="6" t="s">
        <v>7</v>
      </c>
      <c r="F10" s="7"/>
      <c r="G10" s="7"/>
    </row>
    <row r="11" spans="2:7">
      <c r="B11" s="8" t="s">
        <v>8</v>
      </c>
      <c r="C11" s="9">
        <f>SUM(C12:C13)</f>
        <v>257092810.75</v>
      </c>
      <c r="D11" s="10">
        <v>257852899</v>
      </c>
      <c r="E11" s="11" t="s">
        <v>9</v>
      </c>
      <c r="F11" s="9">
        <v>7984768.1639999999</v>
      </c>
      <c r="G11" s="9">
        <v>42106278.002000004</v>
      </c>
    </row>
    <row r="12" spans="2:7">
      <c r="B12" s="12" t="s">
        <v>10</v>
      </c>
      <c r="C12" s="13">
        <v>0</v>
      </c>
      <c r="D12" s="14">
        <v>0</v>
      </c>
      <c r="E12" s="15" t="s">
        <v>11</v>
      </c>
      <c r="F12" s="13">
        <v>0</v>
      </c>
      <c r="G12" s="13">
        <v>0</v>
      </c>
    </row>
    <row r="13" spans="2:7">
      <c r="B13" s="12" t="s">
        <v>12</v>
      </c>
      <c r="C13" s="13">
        <v>257092810.75</v>
      </c>
      <c r="D13" s="14">
        <v>257852899</v>
      </c>
      <c r="E13" s="15" t="s">
        <v>13</v>
      </c>
      <c r="F13" s="13">
        <v>7984768.1639999999</v>
      </c>
      <c r="G13" s="13">
        <v>37840520.002000004</v>
      </c>
    </row>
    <row r="14" spans="2:7" ht="15" customHeight="1">
      <c r="B14" s="12"/>
      <c r="C14" s="13"/>
      <c r="D14" s="16"/>
      <c r="E14" s="15" t="s">
        <v>14</v>
      </c>
      <c r="F14" s="17">
        <v>0</v>
      </c>
      <c r="G14" s="17">
        <v>4265758</v>
      </c>
    </row>
    <row r="15" spans="2:7">
      <c r="B15" s="8" t="s">
        <v>15</v>
      </c>
      <c r="C15" s="9">
        <f>SUM(C16:C17)</f>
        <v>1803834570.5599999</v>
      </c>
      <c r="D15" s="10">
        <v>1225897849</v>
      </c>
      <c r="E15" s="18"/>
      <c r="F15" s="19"/>
      <c r="G15" s="19"/>
    </row>
    <row r="16" spans="2:7">
      <c r="B16" s="12" t="s">
        <v>16</v>
      </c>
      <c r="C16" s="13">
        <v>572067356.79999995</v>
      </c>
      <c r="D16" s="14">
        <v>397323437</v>
      </c>
      <c r="E16" s="11" t="s">
        <v>17</v>
      </c>
      <c r="F16" s="9">
        <v>0</v>
      </c>
      <c r="G16" s="9">
        <v>201380822</v>
      </c>
    </row>
    <row r="17" spans="2:7">
      <c r="B17" s="12" t="s">
        <v>18</v>
      </c>
      <c r="C17" s="13">
        <v>1231767213.76</v>
      </c>
      <c r="D17" s="14">
        <v>828574412</v>
      </c>
      <c r="E17" s="15" t="s">
        <v>19</v>
      </c>
      <c r="F17" s="13">
        <v>0</v>
      </c>
      <c r="G17" s="13">
        <v>200000000</v>
      </c>
    </row>
    <row r="18" spans="2:7">
      <c r="B18" s="20"/>
      <c r="C18" s="19"/>
      <c r="D18" s="16"/>
      <c r="E18" s="15" t="s">
        <v>20</v>
      </c>
      <c r="F18" s="13">
        <v>0</v>
      </c>
      <c r="G18" s="13">
        <v>1380822</v>
      </c>
    </row>
    <row r="19" spans="2:7">
      <c r="B19" s="8" t="s">
        <v>21</v>
      </c>
      <c r="C19" s="9">
        <f>SUM(C20:C22)</f>
        <v>863634687.26960003</v>
      </c>
      <c r="D19" s="10">
        <v>850938288.22249997</v>
      </c>
      <c r="E19" s="18"/>
      <c r="F19" s="19"/>
      <c r="G19" s="19"/>
    </row>
    <row r="20" spans="2:7">
      <c r="B20" s="12" t="s">
        <v>22</v>
      </c>
      <c r="C20" s="13">
        <v>814224030.26960003</v>
      </c>
      <c r="D20" s="14">
        <v>618176678.22249997</v>
      </c>
      <c r="E20" s="11" t="s">
        <v>23</v>
      </c>
      <c r="F20" s="9">
        <v>9885160.3599999994</v>
      </c>
      <c r="G20" s="9">
        <v>5043956</v>
      </c>
    </row>
    <row r="21" spans="2:7">
      <c r="B21" s="12" t="s">
        <v>24</v>
      </c>
      <c r="C21" s="13">
        <v>13500000</v>
      </c>
      <c r="D21" s="14">
        <v>46258173</v>
      </c>
      <c r="E21" s="15" t="s">
        <v>25</v>
      </c>
      <c r="F21" s="13">
        <v>0</v>
      </c>
      <c r="G21" s="13">
        <v>0</v>
      </c>
    </row>
    <row r="22" spans="2:7">
      <c r="B22" s="12" t="s">
        <v>26</v>
      </c>
      <c r="C22" s="13">
        <v>35910657</v>
      </c>
      <c r="D22" s="14">
        <v>186503437</v>
      </c>
      <c r="E22" s="15" t="s">
        <v>27</v>
      </c>
      <c r="F22" s="13">
        <v>9885160.3599999994</v>
      </c>
      <c r="G22" s="13">
        <v>5043956</v>
      </c>
    </row>
    <row r="23" spans="2:7">
      <c r="B23" s="12"/>
      <c r="C23" s="21"/>
      <c r="D23" s="22"/>
      <c r="E23" s="15" t="s">
        <v>28</v>
      </c>
      <c r="F23" s="13">
        <v>0</v>
      </c>
      <c r="G23" s="13">
        <v>0</v>
      </c>
    </row>
    <row r="24" spans="2:7">
      <c r="B24" s="8" t="s">
        <v>29</v>
      </c>
      <c r="C24" s="9">
        <f>+C25</f>
        <v>98867467.870000005</v>
      </c>
      <c r="D24" s="10">
        <v>54349546</v>
      </c>
      <c r="E24" s="15"/>
      <c r="F24" s="19"/>
      <c r="G24" s="19"/>
    </row>
    <row r="25" spans="2:7">
      <c r="B25" s="12" t="s">
        <v>30</v>
      </c>
      <c r="C25" s="13">
        <v>98867467.870000005</v>
      </c>
      <c r="D25" s="14">
        <v>54349546</v>
      </c>
      <c r="E25" s="11" t="s">
        <v>31</v>
      </c>
      <c r="F25" s="9">
        <v>335880095.62</v>
      </c>
      <c r="G25" s="9">
        <v>19910988</v>
      </c>
    </row>
    <row r="26" spans="2:7">
      <c r="B26" s="8"/>
      <c r="C26" s="21"/>
      <c r="D26" s="22"/>
      <c r="E26" s="15" t="s">
        <v>32</v>
      </c>
      <c r="F26" s="13">
        <v>0</v>
      </c>
      <c r="G26" s="13">
        <v>0</v>
      </c>
    </row>
    <row r="27" spans="2:7">
      <c r="B27" s="8"/>
      <c r="C27" s="21"/>
      <c r="D27" s="22"/>
      <c r="E27" s="15" t="s">
        <v>33</v>
      </c>
      <c r="F27" s="13">
        <v>335880095.62</v>
      </c>
      <c r="G27" s="13">
        <v>19910988</v>
      </c>
    </row>
    <row r="28" spans="2:7">
      <c r="B28" s="8"/>
      <c r="C28" s="21"/>
      <c r="D28" s="22"/>
      <c r="E28" s="15"/>
      <c r="F28" s="13"/>
      <c r="G28" s="19"/>
    </row>
    <row r="29" spans="2:7">
      <c r="B29" s="8" t="s">
        <v>34</v>
      </c>
      <c r="C29" s="9">
        <f>+C24+C19+C15+C11</f>
        <v>3023429536.4496002</v>
      </c>
      <c r="D29" s="10">
        <v>2389038582.2224998</v>
      </c>
      <c r="E29" s="11" t="s">
        <v>35</v>
      </c>
      <c r="F29" s="9">
        <v>353750024.14399999</v>
      </c>
      <c r="G29" s="9">
        <v>268442044.00199997</v>
      </c>
    </row>
    <row r="30" spans="2:7">
      <c r="B30" s="12"/>
      <c r="C30" s="23"/>
      <c r="D30" s="24"/>
      <c r="E30" s="25"/>
      <c r="F30" s="19"/>
      <c r="G30" s="19"/>
    </row>
    <row r="31" spans="2:7">
      <c r="B31" s="8" t="s">
        <v>36</v>
      </c>
      <c r="C31" s="13"/>
      <c r="D31" s="16"/>
      <c r="E31" s="26" t="s">
        <v>37</v>
      </c>
      <c r="F31" s="27"/>
      <c r="G31" s="19"/>
    </row>
    <row r="32" spans="2:7">
      <c r="B32" s="8" t="s">
        <v>38</v>
      </c>
      <c r="C32" s="9">
        <f>SUM(C33:C36)</f>
        <v>1087512179.74</v>
      </c>
      <c r="D32" s="10">
        <v>1093351399</v>
      </c>
      <c r="E32" s="11" t="s">
        <v>17</v>
      </c>
      <c r="F32" s="9">
        <v>0</v>
      </c>
      <c r="G32" s="9">
        <v>0</v>
      </c>
    </row>
    <row r="33" spans="2:8">
      <c r="B33" s="28" t="s">
        <v>39</v>
      </c>
      <c r="C33" s="29">
        <v>2159303.06</v>
      </c>
      <c r="D33" s="14">
        <v>177196</v>
      </c>
      <c r="E33" s="15" t="s">
        <v>19</v>
      </c>
      <c r="F33" s="13">
        <v>0</v>
      </c>
      <c r="G33" s="13">
        <v>0</v>
      </c>
    </row>
    <row r="34" spans="2:8">
      <c r="B34" s="28" t="s">
        <v>40</v>
      </c>
      <c r="C34" s="29">
        <v>82352876.680000007</v>
      </c>
      <c r="D34" s="14">
        <v>90174203</v>
      </c>
      <c r="E34" s="15"/>
      <c r="F34" s="13"/>
      <c r="G34" s="13"/>
    </row>
    <row r="35" spans="2:8">
      <c r="B35" s="12" t="s">
        <v>41</v>
      </c>
      <c r="C35" s="13">
        <v>1003000000</v>
      </c>
      <c r="D35" s="14">
        <v>1003000000</v>
      </c>
      <c r="E35" s="15" t="s">
        <v>42</v>
      </c>
      <c r="F35" s="30">
        <v>0</v>
      </c>
      <c r="G35" s="30">
        <v>64807127</v>
      </c>
    </row>
    <row r="36" spans="2:8" ht="18.75" customHeight="1">
      <c r="B36" s="12" t="s">
        <v>43</v>
      </c>
      <c r="C36" s="13">
        <v>0</v>
      </c>
      <c r="D36" s="14">
        <v>0</v>
      </c>
      <c r="E36" s="15"/>
      <c r="F36" s="18"/>
      <c r="G36" s="18"/>
    </row>
    <row r="37" spans="2:8">
      <c r="B37" s="31"/>
      <c r="C37" s="21"/>
      <c r="D37" s="22"/>
      <c r="E37" s="11" t="s">
        <v>44</v>
      </c>
      <c r="F37" s="32">
        <v>0</v>
      </c>
      <c r="G37" s="32">
        <v>64807127</v>
      </c>
    </row>
    <row r="38" spans="2:8">
      <c r="B38" s="8" t="s">
        <v>45</v>
      </c>
      <c r="C38" s="21"/>
      <c r="D38" s="22"/>
      <c r="E38" s="11"/>
      <c r="F38" s="13"/>
      <c r="G38" s="13"/>
    </row>
    <row r="39" spans="2:8">
      <c r="B39" s="12"/>
      <c r="C39" s="21"/>
      <c r="D39" s="22"/>
      <c r="E39" s="11"/>
      <c r="F39" s="19"/>
      <c r="G39" s="19"/>
    </row>
    <row r="40" spans="2:8">
      <c r="B40" s="8" t="s">
        <v>46</v>
      </c>
      <c r="C40" s="13">
        <v>271876061</v>
      </c>
      <c r="D40" s="14">
        <v>266801592</v>
      </c>
      <c r="E40" s="11" t="s">
        <v>47</v>
      </c>
      <c r="F40" s="9">
        <v>353750024.14399999</v>
      </c>
      <c r="G40" s="9">
        <v>333249171.00199997</v>
      </c>
    </row>
    <row r="41" spans="2:8">
      <c r="B41" s="12" t="s">
        <v>48</v>
      </c>
      <c r="C41" s="13">
        <v>-233498862.30203366</v>
      </c>
      <c r="D41" s="14">
        <v>-233498853.30203366</v>
      </c>
      <c r="E41" s="11"/>
      <c r="F41" s="33"/>
      <c r="G41" s="33"/>
    </row>
    <row r="42" spans="2:8">
      <c r="B42" s="12"/>
      <c r="C42" s="21"/>
      <c r="D42" s="22"/>
      <c r="E42" s="11" t="s">
        <v>49</v>
      </c>
      <c r="F42" s="9"/>
      <c r="G42" s="9"/>
    </row>
    <row r="43" spans="2:8">
      <c r="B43" s="12"/>
      <c r="C43" s="21"/>
      <c r="D43" s="22"/>
      <c r="E43" s="15" t="s">
        <v>50</v>
      </c>
      <c r="F43" s="13">
        <v>4227400000</v>
      </c>
      <c r="G43" s="13">
        <v>4227400000</v>
      </c>
    </row>
    <row r="44" spans="2:8">
      <c r="B44" s="34" t="s">
        <v>51</v>
      </c>
      <c r="C44" s="9">
        <v>147507779</v>
      </c>
      <c r="D44" s="10">
        <v>147507779</v>
      </c>
      <c r="E44" s="15" t="s">
        <v>52</v>
      </c>
      <c r="F44" s="13">
        <v>10015298</v>
      </c>
      <c r="G44" s="13">
        <v>10015298</v>
      </c>
    </row>
    <row r="45" spans="2:8">
      <c r="B45" s="34"/>
      <c r="C45" s="13"/>
      <c r="D45" s="16"/>
      <c r="E45" s="15" t="s">
        <v>53</v>
      </c>
      <c r="F45" s="13">
        <v>14010438</v>
      </c>
      <c r="G45" s="13">
        <v>14010438</v>
      </c>
      <c r="H45" s="35"/>
    </row>
    <row r="46" spans="2:8">
      <c r="B46" s="34" t="s">
        <v>54</v>
      </c>
      <c r="C46" s="9">
        <f>+C47</f>
        <v>311618073</v>
      </c>
      <c r="D46" s="10">
        <v>311618073</v>
      </c>
      <c r="E46" s="15" t="s">
        <v>55</v>
      </c>
      <c r="F46" s="13">
        <v>803000000</v>
      </c>
      <c r="G46" s="13">
        <v>803000000</v>
      </c>
      <c r="H46" s="35"/>
    </row>
    <row r="47" spans="2:8">
      <c r="B47" s="36" t="s">
        <v>56</v>
      </c>
      <c r="C47" s="13">
        <v>311618073</v>
      </c>
      <c r="D47" s="14">
        <v>311618073</v>
      </c>
      <c r="E47" s="11" t="s">
        <v>57</v>
      </c>
      <c r="F47" s="9">
        <v>167521823</v>
      </c>
      <c r="G47" s="9">
        <v>214652267</v>
      </c>
    </row>
    <row r="48" spans="2:8">
      <c r="B48" s="37"/>
      <c r="C48" s="13"/>
      <c r="D48" s="16"/>
      <c r="E48" s="15" t="s">
        <v>58</v>
      </c>
      <c r="F48" s="13">
        <v>110118857</v>
      </c>
      <c r="G48" s="13">
        <v>110118857</v>
      </c>
    </row>
    <row r="49" spans="2:9">
      <c r="B49" s="12"/>
      <c r="C49" s="13"/>
      <c r="D49" s="14"/>
      <c r="E49" s="15" t="s">
        <v>59</v>
      </c>
      <c r="F49" s="13">
        <v>46561164</v>
      </c>
      <c r="G49" s="13">
        <v>93691608</v>
      </c>
    </row>
    <row r="50" spans="2:9">
      <c r="B50" s="12"/>
      <c r="C50" s="13"/>
      <c r="D50" s="14"/>
      <c r="E50" s="15" t="s">
        <v>60</v>
      </c>
      <c r="F50" s="13">
        <v>10841802</v>
      </c>
      <c r="G50" s="13">
        <v>10841802</v>
      </c>
    </row>
    <row r="51" spans="2:9">
      <c r="B51" s="12"/>
      <c r="C51" s="13"/>
      <c r="D51" s="14"/>
      <c r="E51" s="15"/>
      <c r="F51" s="9">
        <v>-967252816</v>
      </c>
      <c r="G51" s="9">
        <v>-1627508602</v>
      </c>
      <c r="H51" s="35"/>
    </row>
    <row r="52" spans="2:9">
      <c r="B52" s="12"/>
      <c r="C52" s="13"/>
      <c r="D52" s="14"/>
      <c r="E52" s="15" t="s">
        <v>61</v>
      </c>
      <c r="F52" s="13">
        <v>-1627508588</v>
      </c>
      <c r="G52" s="13">
        <v>-1543712172</v>
      </c>
      <c r="H52" s="35"/>
    </row>
    <row r="53" spans="2:9">
      <c r="B53" s="12"/>
      <c r="C53" s="13"/>
      <c r="D53" s="14"/>
      <c r="E53" s="15" t="s">
        <v>62</v>
      </c>
      <c r="F53" s="13">
        <v>660255772</v>
      </c>
      <c r="G53" s="13">
        <v>-83796430</v>
      </c>
      <c r="H53" s="35"/>
    </row>
    <row r="54" spans="2:9">
      <c r="B54" s="12"/>
      <c r="C54" s="13"/>
      <c r="D54" s="16"/>
      <c r="E54" s="18"/>
      <c r="F54" s="18"/>
      <c r="G54" s="18"/>
      <c r="H54" s="38"/>
    </row>
    <row r="55" spans="2:9" ht="15.75" thickBot="1">
      <c r="B55" s="8" t="s">
        <v>63</v>
      </c>
      <c r="C55" s="39">
        <f>+C46+C44+C32+C40+C41</f>
        <v>1585015230.4379663</v>
      </c>
      <c r="D55" s="10">
        <v>1585779989.6979663</v>
      </c>
      <c r="E55" s="11" t="s">
        <v>64</v>
      </c>
      <c r="F55" s="40">
        <v>4254694743</v>
      </c>
      <c r="G55" s="40">
        <v>3641569401</v>
      </c>
      <c r="H55" s="38"/>
    </row>
    <row r="56" spans="2:9">
      <c r="B56" s="317" t="s">
        <v>65</v>
      </c>
      <c r="C56" s="319">
        <f>+C55+C29</f>
        <v>4608444766.8875666</v>
      </c>
      <c r="D56" s="319">
        <v>3974818571.9204664</v>
      </c>
      <c r="E56" s="321" t="s">
        <v>66</v>
      </c>
      <c r="F56" s="310">
        <v>4608444767.1440001</v>
      </c>
      <c r="G56" s="310">
        <v>3974818572.0019999</v>
      </c>
      <c r="H56" s="35"/>
    </row>
    <row r="57" spans="2:9" ht="15.75" thickBot="1">
      <c r="B57" s="318"/>
      <c r="C57" s="320"/>
      <c r="D57" s="320"/>
      <c r="E57" s="322"/>
      <c r="F57" s="311"/>
      <c r="G57" s="311"/>
      <c r="H57" s="35"/>
      <c r="I57" s="35"/>
    </row>
    <row r="58" spans="2:9">
      <c r="E58" s="1"/>
      <c r="F58" s="1"/>
      <c r="H58" s="35"/>
    </row>
    <row r="59" spans="2:9" ht="15.75" thickBot="1">
      <c r="H59" s="35"/>
    </row>
    <row r="60" spans="2:9" ht="15" customHeight="1">
      <c r="B60" s="324"/>
      <c r="C60" s="326" t="s">
        <v>5</v>
      </c>
      <c r="D60" s="328" t="s">
        <v>67</v>
      </c>
      <c r="E60" s="330"/>
      <c r="F60" s="328" t="s">
        <v>5</v>
      </c>
      <c r="G60" s="332" t="s">
        <v>67</v>
      </c>
    </row>
    <row r="61" spans="2:9">
      <c r="B61" s="325"/>
      <c r="C61" s="327"/>
      <c r="D61" s="329"/>
      <c r="E61" s="331"/>
      <c r="F61" s="329"/>
      <c r="G61" s="333"/>
    </row>
    <row r="62" spans="2:9">
      <c r="B62" s="41" t="s">
        <v>68</v>
      </c>
      <c r="C62" s="42">
        <v>483987504.85039997</v>
      </c>
      <c r="D62" s="42">
        <v>112690207.8652</v>
      </c>
      <c r="E62" s="43" t="s">
        <v>69</v>
      </c>
      <c r="F62" s="42">
        <v>483987504.85039997</v>
      </c>
      <c r="G62" s="42">
        <v>112690207.8652</v>
      </c>
    </row>
    <row r="63" spans="2:9">
      <c r="B63" s="44" t="s">
        <v>70</v>
      </c>
      <c r="C63" s="45"/>
      <c r="D63" s="45">
        <v>0</v>
      </c>
      <c r="E63" s="43"/>
      <c r="F63" s="42"/>
      <c r="G63" s="42"/>
    </row>
    <row r="64" spans="2:9">
      <c r="B64" s="46" t="s">
        <v>71</v>
      </c>
      <c r="C64" s="47">
        <v>417089799</v>
      </c>
      <c r="D64" s="47">
        <v>26011339</v>
      </c>
      <c r="E64" s="48" t="s">
        <v>72</v>
      </c>
      <c r="F64" s="42">
        <v>483987504.85039997</v>
      </c>
      <c r="G64" s="42">
        <v>112690207.8652</v>
      </c>
    </row>
    <row r="65" spans="2:8">
      <c r="B65" s="46" t="s">
        <v>73</v>
      </c>
      <c r="C65" s="47">
        <v>17329948</v>
      </c>
      <c r="D65" s="47">
        <v>8097481</v>
      </c>
      <c r="E65" s="48"/>
      <c r="F65" s="42"/>
      <c r="G65" s="42"/>
    </row>
    <row r="66" spans="2:8">
      <c r="B66" s="46" t="s">
        <v>74</v>
      </c>
      <c r="C66" s="47">
        <v>49567757.850400001</v>
      </c>
      <c r="D66" s="47">
        <v>64008734.932999998</v>
      </c>
      <c r="E66" s="48"/>
      <c r="F66" s="42"/>
      <c r="G66" s="42"/>
    </row>
    <row r="67" spans="2:8" ht="15.75" thickBot="1">
      <c r="B67" s="46" t="s">
        <v>75</v>
      </c>
      <c r="C67" s="49">
        <v>0</v>
      </c>
      <c r="D67" s="49">
        <v>14572652.9322</v>
      </c>
      <c r="E67" s="48" t="s">
        <v>76</v>
      </c>
      <c r="F67" s="42"/>
      <c r="G67" s="42">
        <v>0</v>
      </c>
    </row>
    <row r="70" spans="2:8">
      <c r="B70" s="323" t="s">
        <v>77</v>
      </c>
      <c r="C70" s="323"/>
      <c r="D70" s="323"/>
      <c r="E70" s="323"/>
      <c r="F70" s="323"/>
      <c r="G70" s="323"/>
      <c r="H70" s="50"/>
    </row>
  </sheetData>
  <mergeCells count="20">
    <mergeCell ref="B70:G70"/>
    <mergeCell ref="B60:B61"/>
    <mergeCell ref="C60:C61"/>
    <mergeCell ref="D60:D61"/>
    <mergeCell ref="E60:E61"/>
    <mergeCell ref="F60:F61"/>
    <mergeCell ref="G60:G61"/>
    <mergeCell ref="G56:G57"/>
    <mergeCell ref="B4:G6"/>
    <mergeCell ref="B8:B9"/>
    <mergeCell ref="C8:C9"/>
    <mergeCell ref="D8:D9"/>
    <mergeCell ref="E8:E9"/>
    <mergeCell ref="F8:F9"/>
    <mergeCell ref="G8:G9"/>
    <mergeCell ref="B56:B57"/>
    <mergeCell ref="C56:C57"/>
    <mergeCell ref="D56:D57"/>
    <mergeCell ref="E56:E57"/>
    <mergeCell ref="F56:F5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82021-0FFE-48DE-99E7-4B4A53961FB9}">
  <dimension ref="B4:G50"/>
  <sheetViews>
    <sheetView topLeftCell="A21" workbookViewId="0">
      <selection activeCell="C47" sqref="C47"/>
    </sheetView>
  </sheetViews>
  <sheetFormatPr baseColWidth="10" defaultColWidth="10.7109375" defaultRowHeight="15"/>
  <cols>
    <col min="2" max="2" width="47" bestFit="1" customWidth="1"/>
    <col min="3" max="3" width="16.7109375" customWidth="1"/>
    <col min="4" max="4" width="23.42578125" customWidth="1"/>
    <col min="6" max="6" width="12.7109375" bestFit="1" customWidth="1"/>
    <col min="8" max="8" width="17.28515625" customWidth="1"/>
  </cols>
  <sheetData>
    <row r="4" spans="2:5">
      <c r="B4" s="334" t="s">
        <v>78</v>
      </c>
      <c r="C4" s="334"/>
      <c r="D4" s="334"/>
    </row>
    <row r="5" spans="2:5">
      <c r="B5" s="334"/>
      <c r="C5" s="334"/>
      <c r="D5" s="334"/>
    </row>
    <row r="7" spans="2:5" ht="22.5">
      <c r="B7" s="65"/>
      <c r="C7" s="66" t="s">
        <v>2</v>
      </c>
      <c r="D7" s="67" t="s">
        <v>79</v>
      </c>
    </row>
    <row r="8" spans="2:5">
      <c r="B8" s="52" t="s">
        <v>80</v>
      </c>
      <c r="C8" s="53">
        <v>1978237188.2099981</v>
      </c>
      <c r="D8" s="53">
        <v>668341710</v>
      </c>
    </row>
    <row r="9" spans="2:5">
      <c r="B9" s="54" t="s">
        <v>81</v>
      </c>
      <c r="C9" s="55"/>
      <c r="D9" s="55"/>
    </row>
    <row r="10" spans="2:5">
      <c r="B10" s="56" t="s">
        <v>82</v>
      </c>
      <c r="C10" s="57">
        <v>0</v>
      </c>
      <c r="D10" s="57">
        <v>0</v>
      </c>
    </row>
    <row r="11" spans="2:5">
      <c r="B11" s="56" t="s">
        <v>83</v>
      </c>
      <c r="C11" s="57">
        <v>0</v>
      </c>
      <c r="D11" s="57">
        <v>90882632</v>
      </c>
    </row>
    <row r="12" spans="2:5">
      <c r="B12" s="54" t="s">
        <v>84</v>
      </c>
      <c r="C12" s="55"/>
      <c r="D12" s="55"/>
    </row>
    <row r="13" spans="2:5">
      <c r="B13" s="56" t="s">
        <v>85</v>
      </c>
      <c r="C13" s="57">
        <v>80485471.709999993</v>
      </c>
      <c r="D13" s="57">
        <v>3779794</v>
      </c>
    </row>
    <row r="14" spans="2:5">
      <c r="B14" s="56" t="s">
        <v>86</v>
      </c>
      <c r="C14" s="57">
        <v>295303035.94999999</v>
      </c>
      <c r="D14" s="57">
        <v>108922711</v>
      </c>
    </row>
    <row r="15" spans="2:5">
      <c r="B15" s="58" t="s">
        <v>87</v>
      </c>
      <c r="C15" s="57">
        <v>350308346.00999999</v>
      </c>
      <c r="D15" s="57">
        <v>40395016</v>
      </c>
    </row>
    <row r="16" spans="2:5">
      <c r="B16" s="58" t="s">
        <v>88</v>
      </c>
      <c r="C16" s="57">
        <v>1252140334.5399981</v>
      </c>
      <c r="D16" s="57">
        <v>424361557</v>
      </c>
      <c r="E16" s="35"/>
    </row>
    <row r="17" spans="2:6">
      <c r="B17" s="52" t="s">
        <v>89</v>
      </c>
      <c r="C17" s="53">
        <v>-104961738.70999999</v>
      </c>
      <c r="D17" s="53">
        <v>-78770583</v>
      </c>
    </row>
    <row r="18" spans="2:6">
      <c r="B18" s="58" t="s">
        <v>90</v>
      </c>
      <c r="C18" s="59">
        <v>0</v>
      </c>
      <c r="D18" s="55">
        <v>0</v>
      </c>
    </row>
    <row r="19" spans="2:6">
      <c r="B19" s="58" t="s">
        <v>91</v>
      </c>
      <c r="C19" s="55">
        <v>79095014.709999993</v>
      </c>
      <c r="D19" s="55">
        <v>62762847</v>
      </c>
    </row>
    <row r="20" spans="2:6">
      <c r="B20" s="58" t="s">
        <v>92</v>
      </c>
      <c r="C20" s="55">
        <v>25866724</v>
      </c>
      <c r="D20" s="60">
        <v>16007736</v>
      </c>
      <c r="F20" s="35"/>
    </row>
    <row r="21" spans="2:6">
      <c r="B21" s="52" t="s">
        <v>93</v>
      </c>
      <c r="C21" s="53">
        <v>1873275449.4999981</v>
      </c>
      <c r="D21" s="53">
        <v>589571127</v>
      </c>
    </row>
    <row r="22" spans="2:6">
      <c r="B22" s="54" t="s">
        <v>94</v>
      </c>
      <c r="C22" s="61">
        <v>-679682175.59000015</v>
      </c>
      <c r="D22" s="61">
        <v>-157007595</v>
      </c>
    </row>
    <row r="23" spans="2:6">
      <c r="B23" s="58" t="s">
        <v>95</v>
      </c>
      <c r="C23" s="55">
        <v>81054653.439999998</v>
      </c>
      <c r="D23" s="55">
        <v>30149708</v>
      </c>
    </row>
    <row r="24" spans="2:6">
      <c r="B24" s="58" t="s">
        <v>96</v>
      </c>
      <c r="C24" s="55">
        <v>0</v>
      </c>
      <c r="D24" s="55">
        <v>80000</v>
      </c>
    </row>
    <row r="25" spans="2:6">
      <c r="B25" s="58" t="s">
        <v>97</v>
      </c>
      <c r="C25" s="55">
        <v>598627522.1500001</v>
      </c>
      <c r="D25" s="55">
        <v>126777887</v>
      </c>
    </row>
    <row r="26" spans="2:6">
      <c r="B26" s="54" t="s">
        <v>98</v>
      </c>
      <c r="C26" s="61">
        <v>-713087054.89999998</v>
      </c>
      <c r="D26" s="61">
        <v>-545570035</v>
      </c>
    </row>
    <row r="27" spans="2:6">
      <c r="B27" s="58" t="s">
        <v>99</v>
      </c>
      <c r="C27" s="55">
        <v>12440758.18</v>
      </c>
      <c r="D27" s="55">
        <v>0</v>
      </c>
    </row>
    <row r="28" spans="2:6">
      <c r="B28" s="58" t="s">
        <v>100</v>
      </c>
      <c r="C28" s="55">
        <v>0</v>
      </c>
      <c r="D28" s="55">
        <v>0</v>
      </c>
    </row>
    <row r="29" spans="2:6">
      <c r="B29" s="58" t="s">
        <v>101</v>
      </c>
      <c r="C29" s="55">
        <v>0</v>
      </c>
      <c r="D29" s="55">
        <v>731818</v>
      </c>
    </row>
    <row r="30" spans="2:6">
      <c r="B30" s="58" t="s">
        <v>102</v>
      </c>
      <c r="C30" s="55">
        <v>2517275.1800000002</v>
      </c>
      <c r="D30" s="55">
        <v>3878788</v>
      </c>
    </row>
    <row r="31" spans="2:6">
      <c r="B31" s="58" t="s">
        <v>103</v>
      </c>
      <c r="C31" s="55">
        <v>0</v>
      </c>
      <c r="D31" s="55">
        <v>4186797</v>
      </c>
    </row>
    <row r="32" spans="2:6">
      <c r="B32" s="58" t="s">
        <v>104</v>
      </c>
      <c r="C32" s="55">
        <v>698129022.53999996</v>
      </c>
      <c r="D32" s="55">
        <v>536772632</v>
      </c>
    </row>
    <row r="33" spans="2:5">
      <c r="B33" s="52" t="s">
        <v>105</v>
      </c>
      <c r="C33" s="53">
        <v>480506219.00999796</v>
      </c>
      <c r="D33" s="53">
        <v>-113006503</v>
      </c>
    </row>
    <row r="34" spans="2:5">
      <c r="B34" s="54" t="s">
        <v>106</v>
      </c>
      <c r="C34" s="61"/>
      <c r="D34" s="61"/>
    </row>
    <row r="35" spans="2:5">
      <c r="B35" s="58" t="s">
        <v>107</v>
      </c>
      <c r="C35" s="55">
        <v>97107077.569999993</v>
      </c>
      <c r="D35" s="55">
        <v>52497652</v>
      </c>
    </row>
    <row r="36" spans="2:5">
      <c r="B36" s="58" t="s">
        <v>108</v>
      </c>
      <c r="C36" s="55">
        <v>0</v>
      </c>
      <c r="D36" s="55">
        <v>0</v>
      </c>
    </row>
    <row r="37" spans="2:5">
      <c r="B37" s="54" t="s">
        <v>109</v>
      </c>
      <c r="C37" s="61"/>
      <c r="D37" s="61"/>
    </row>
    <row r="38" spans="2:5">
      <c r="B38" s="54" t="s">
        <v>110</v>
      </c>
      <c r="C38" s="61"/>
      <c r="D38" s="61"/>
    </row>
    <row r="39" spans="2:5">
      <c r="B39" s="58" t="s">
        <v>111</v>
      </c>
      <c r="C39" s="55">
        <v>48786878.090000004</v>
      </c>
      <c r="D39" s="55">
        <v>79984066</v>
      </c>
      <c r="E39" s="35"/>
    </row>
    <row r="40" spans="2:5">
      <c r="B40" s="58" t="s">
        <v>112</v>
      </c>
      <c r="C40" s="55">
        <v>77841448.929999992</v>
      </c>
      <c r="D40" s="55">
        <v>37687771</v>
      </c>
    </row>
    <row r="41" spans="2:5">
      <c r="B41" s="54" t="s">
        <v>113</v>
      </c>
      <c r="C41" s="61"/>
      <c r="D41" s="61"/>
    </row>
    <row r="42" spans="2:5">
      <c r="B42" s="58" t="s">
        <v>114</v>
      </c>
      <c r="C42" s="55">
        <v>-21353146.18</v>
      </c>
      <c r="D42" s="55">
        <v>-22068495</v>
      </c>
    </row>
    <row r="43" spans="2:5">
      <c r="B43" s="58" t="s">
        <v>112</v>
      </c>
      <c r="C43" s="55">
        <v>-22632704.18</v>
      </c>
      <c r="D43" s="55">
        <v>-58173029</v>
      </c>
    </row>
    <row r="44" spans="2:5">
      <c r="B44" s="52" t="s">
        <v>115</v>
      </c>
      <c r="C44" s="53">
        <v>660255772.2399981</v>
      </c>
      <c r="D44" s="53">
        <v>-23078538</v>
      </c>
    </row>
    <row r="45" spans="2:5">
      <c r="B45" s="62" t="s">
        <v>116</v>
      </c>
      <c r="C45" s="61">
        <v>0</v>
      </c>
      <c r="D45" s="61">
        <v>0</v>
      </c>
    </row>
    <row r="46" spans="2:5">
      <c r="B46" s="62" t="s">
        <v>117</v>
      </c>
      <c r="C46" s="61">
        <v>0</v>
      </c>
      <c r="D46" s="61">
        <v>0</v>
      </c>
    </row>
    <row r="47" spans="2:5">
      <c r="B47" s="52" t="s">
        <v>118</v>
      </c>
      <c r="C47" s="53">
        <v>660255772.2399981</v>
      </c>
      <c r="D47" s="53">
        <v>-23078538</v>
      </c>
      <c r="E47" s="35"/>
    </row>
    <row r="48" spans="2:5">
      <c r="C48" s="35"/>
      <c r="D48" s="35"/>
    </row>
    <row r="49" spans="2:7">
      <c r="B49" s="63"/>
      <c r="C49" s="35"/>
      <c r="D49" s="63"/>
      <c r="F49" s="335"/>
      <c r="G49" s="335"/>
    </row>
    <row r="50" spans="2:7">
      <c r="B50" s="323" t="s">
        <v>77</v>
      </c>
      <c r="C50" s="323"/>
      <c r="D50" s="323"/>
      <c r="E50" s="323"/>
      <c r="F50" s="323"/>
    </row>
  </sheetData>
  <mergeCells count="3">
    <mergeCell ref="B4:D5"/>
    <mergeCell ref="F49:G49"/>
    <mergeCell ref="B50:F5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C1FE0-42BD-4941-964C-F23241B04360}">
  <dimension ref="A5:P26"/>
  <sheetViews>
    <sheetView topLeftCell="B1" workbookViewId="0">
      <selection activeCell="K30" sqref="K30"/>
    </sheetView>
  </sheetViews>
  <sheetFormatPr baseColWidth="10" defaultRowHeight="15"/>
  <cols>
    <col min="2" max="2" width="103.28515625" bestFit="1" customWidth="1"/>
    <col min="3" max="3" width="8.140625" bestFit="1" customWidth="1"/>
    <col min="4" max="5" width="9.85546875" bestFit="1" customWidth="1"/>
    <col min="6" max="6" width="12.28515625" bestFit="1" customWidth="1"/>
    <col min="7" max="8" width="10.85546875" bestFit="1" customWidth="1"/>
    <col min="9" max="9" width="10.42578125" bestFit="1" customWidth="1"/>
    <col min="10" max="10" width="9.85546875" bestFit="1" customWidth="1"/>
    <col min="11" max="11" width="12.85546875" bestFit="1" customWidth="1"/>
    <col min="12" max="12" width="10.85546875" bestFit="1" customWidth="1"/>
    <col min="13" max="13" width="12.28515625" bestFit="1" customWidth="1"/>
    <col min="14" max="14" width="14" bestFit="1" customWidth="1"/>
  </cols>
  <sheetData>
    <row r="5" spans="1:15" ht="15.75">
      <c r="B5" s="337" t="s">
        <v>119</v>
      </c>
      <c r="C5" s="337"/>
      <c r="D5" s="337"/>
      <c r="E5" s="337"/>
      <c r="F5" s="337"/>
      <c r="G5" s="337"/>
      <c r="H5" s="337"/>
      <c r="I5" s="337"/>
      <c r="J5" s="337"/>
      <c r="K5" s="337"/>
      <c r="L5" s="337"/>
      <c r="M5" s="337"/>
      <c r="N5" s="337"/>
    </row>
    <row r="6" spans="1:15" ht="15.75">
      <c r="A6" s="69"/>
      <c r="B6" s="338" t="s">
        <v>120</v>
      </c>
      <c r="C6" s="338"/>
      <c r="D6" s="338"/>
      <c r="E6" s="338"/>
      <c r="F6" s="338"/>
      <c r="G6" s="338"/>
      <c r="H6" s="338"/>
      <c r="I6" s="338"/>
      <c r="J6" s="338"/>
      <c r="K6" s="338"/>
      <c r="L6" s="338"/>
      <c r="M6" s="338"/>
      <c r="N6" s="338"/>
    </row>
    <row r="7" spans="1:15" ht="15.75">
      <c r="A7" s="69"/>
      <c r="B7" s="337" t="s">
        <v>121</v>
      </c>
      <c r="C7" s="337"/>
      <c r="D7" s="337"/>
      <c r="E7" s="337"/>
      <c r="F7" s="337"/>
      <c r="G7" s="337"/>
      <c r="H7" s="337"/>
      <c r="I7" s="337"/>
      <c r="J7" s="337"/>
      <c r="K7" s="337"/>
      <c r="L7" s="337"/>
      <c r="M7" s="337"/>
      <c r="N7" s="337"/>
    </row>
    <row r="8" spans="1:15" ht="15.75">
      <c r="A8" s="69"/>
      <c r="B8" s="68"/>
      <c r="C8" s="68"/>
      <c r="D8" s="68"/>
      <c r="E8" s="68"/>
      <c r="F8" s="68"/>
      <c r="G8" s="68"/>
      <c r="H8" s="68"/>
      <c r="I8" s="68"/>
      <c r="J8" s="68"/>
      <c r="K8" s="68"/>
      <c r="L8" s="68"/>
      <c r="M8" s="68"/>
      <c r="N8" s="68"/>
    </row>
    <row r="9" spans="1:15">
      <c r="B9" s="336" t="s">
        <v>122</v>
      </c>
      <c r="C9" s="336" t="s">
        <v>123</v>
      </c>
      <c r="D9" s="336"/>
      <c r="E9" s="336"/>
      <c r="F9" s="336"/>
      <c r="G9" s="336" t="s">
        <v>124</v>
      </c>
      <c r="H9" s="336"/>
      <c r="I9" s="336"/>
      <c r="J9" s="336"/>
      <c r="K9" s="336" t="s">
        <v>125</v>
      </c>
      <c r="L9" s="336"/>
      <c r="M9" s="336" t="s">
        <v>126</v>
      </c>
      <c r="N9" s="336"/>
    </row>
    <row r="10" spans="1:15">
      <c r="B10" s="336"/>
      <c r="C10" s="336" t="s">
        <v>127</v>
      </c>
      <c r="D10" s="336" t="s">
        <v>128</v>
      </c>
      <c r="E10" s="336" t="s">
        <v>129</v>
      </c>
      <c r="F10" s="336" t="s">
        <v>130</v>
      </c>
      <c r="G10" s="336" t="s">
        <v>131</v>
      </c>
      <c r="H10" s="336" t="s">
        <v>132</v>
      </c>
      <c r="I10" s="336" t="s">
        <v>133</v>
      </c>
      <c r="J10" s="336" t="s">
        <v>134</v>
      </c>
      <c r="K10" s="336" t="s">
        <v>135</v>
      </c>
      <c r="L10" s="336" t="s">
        <v>136</v>
      </c>
      <c r="M10" s="91" t="s">
        <v>137</v>
      </c>
      <c r="N10" s="336" t="s">
        <v>138</v>
      </c>
    </row>
    <row r="11" spans="1:15">
      <c r="B11" s="336"/>
      <c r="C11" s="336"/>
      <c r="D11" s="336"/>
      <c r="E11" s="336"/>
      <c r="F11" s="336"/>
      <c r="G11" s="336"/>
      <c r="H11" s="336"/>
      <c r="I11" s="336"/>
      <c r="J11" s="336"/>
      <c r="K11" s="336"/>
      <c r="L11" s="336"/>
      <c r="M11" s="91" t="s">
        <v>139</v>
      </c>
      <c r="N11" s="336"/>
      <c r="O11" s="35"/>
    </row>
    <row r="12" spans="1:15" s="70" customFormat="1">
      <c r="B12" s="71" t="s">
        <v>140</v>
      </c>
      <c r="C12" s="72">
        <v>0</v>
      </c>
      <c r="D12" s="72">
        <v>14010438</v>
      </c>
      <c r="E12" s="72">
        <v>10015298</v>
      </c>
      <c r="F12" s="72">
        <v>4227400000</v>
      </c>
      <c r="G12" s="72">
        <v>110118857</v>
      </c>
      <c r="H12" s="72">
        <v>803000000</v>
      </c>
      <c r="I12" s="72">
        <v>93691608</v>
      </c>
      <c r="J12" s="72">
        <v>10841802</v>
      </c>
      <c r="K12" s="72">
        <v>-1543712172</v>
      </c>
      <c r="L12" s="72">
        <v>-83796430</v>
      </c>
      <c r="M12" s="72">
        <v>0</v>
      </c>
      <c r="N12" s="72">
        <v>3641569401</v>
      </c>
      <c r="O12" s="73"/>
    </row>
    <row r="13" spans="1:15" s="70" customFormat="1">
      <c r="B13" s="74" t="s">
        <v>141</v>
      </c>
      <c r="C13" s="75"/>
      <c r="D13" s="75"/>
      <c r="E13" s="76"/>
      <c r="F13" s="77"/>
      <c r="G13" s="77"/>
      <c r="H13" s="77"/>
      <c r="I13" s="77"/>
      <c r="J13" s="75"/>
      <c r="K13" s="77"/>
      <c r="L13" s="77"/>
      <c r="M13" s="72"/>
      <c r="N13" s="72"/>
    </row>
    <row r="14" spans="1:15" s="70" customFormat="1">
      <c r="B14" s="71" t="s">
        <v>142</v>
      </c>
      <c r="C14" s="78">
        <v>0</v>
      </c>
      <c r="D14" s="78">
        <v>0</v>
      </c>
      <c r="E14" s="78">
        <v>0</v>
      </c>
      <c r="F14" s="78">
        <v>0</v>
      </c>
      <c r="G14" s="79">
        <v>0</v>
      </c>
      <c r="H14" s="79">
        <v>0</v>
      </c>
      <c r="I14" s="79">
        <v>0</v>
      </c>
      <c r="J14" s="79">
        <v>0</v>
      </c>
      <c r="K14" s="79">
        <v>0</v>
      </c>
      <c r="L14" s="79">
        <v>0</v>
      </c>
      <c r="M14" s="72">
        <v>0</v>
      </c>
      <c r="N14" s="72">
        <v>0</v>
      </c>
    </row>
    <row r="15" spans="1:15" s="70" customFormat="1">
      <c r="B15" s="71" t="s">
        <v>58</v>
      </c>
      <c r="C15" s="79">
        <v>0</v>
      </c>
      <c r="D15" s="79">
        <v>0</v>
      </c>
      <c r="E15" s="79">
        <v>0</v>
      </c>
      <c r="F15" s="79">
        <v>0</v>
      </c>
      <c r="G15" s="80">
        <v>0</v>
      </c>
      <c r="H15" s="79">
        <v>0</v>
      </c>
      <c r="I15" s="79">
        <v>-47130444</v>
      </c>
      <c r="J15" s="79">
        <v>0</v>
      </c>
      <c r="K15" s="79">
        <v>0</v>
      </c>
      <c r="L15" s="79">
        <v>0</v>
      </c>
      <c r="M15" s="72">
        <v>-47130444</v>
      </c>
      <c r="N15" s="72">
        <v>0</v>
      </c>
    </row>
    <row r="16" spans="1:15" s="70" customFormat="1">
      <c r="B16" s="71" t="s">
        <v>143</v>
      </c>
      <c r="C16" s="78">
        <v>0</v>
      </c>
      <c r="D16" s="78">
        <v>0</v>
      </c>
      <c r="E16" s="78">
        <v>0</v>
      </c>
      <c r="F16" s="78">
        <v>0</v>
      </c>
      <c r="G16" s="79">
        <v>0</v>
      </c>
      <c r="H16" s="79">
        <v>0</v>
      </c>
      <c r="I16" s="79">
        <v>0</v>
      </c>
      <c r="J16" s="79">
        <v>0</v>
      </c>
      <c r="K16" s="79">
        <v>-83796430</v>
      </c>
      <c r="L16" s="79">
        <v>83796430</v>
      </c>
      <c r="M16" s="72">
        <v>0</v>
      </c>
      <c r="N16" s="72">
        <v>0</v>
      </c>
    </row>
    <row r="17" spans="2:16" s="70" customFormat="1">
      <c r="B17" s="71" t="s">
        <v>144</v>
      </c>
      <c r="C17" s="78">
        <v>0</v>
      </c>
      <c r="D17" s="78">
        <v>0</v>
      </c>
      <c r="E17" s="78">
        <v>0</v>
      </c>
      <c r="F17" s="78">
        <v>0</v>
      </c>
      <c r="G17" s="79">
        <v>0</v>
      </c>
      <c r="H17" s="79">
        <v>0</v>
      </c>
      <c r="I17" s="79">
        <v>0</v>
      </c>
      <c r="J17" s="79">
        <v>0</v>
      </c>
      <c r="K17" s="79">
        <v>14</v>
      </c>
      <c r="L17" s="79">
        <v>0</v>
      </c>
      <c r="M17" s="72">
        <v>14</v>
      </c>
      <c r="N17" s="72">
        <v>0</v>
      </c>
    </row>
    <row r="18" spans="2:16" s="70" customFormat="1">
      <c r="B18" s="71" t="s">
        <v>145</v>
      </c>
      <c r="C18" s="78">
        <v>0</v>
      </c>
      <c r="D18" s="78">
        <v>0</v>
      </c>
      <c r="E18" s="78">
        <v>0</v>
      </c>
      <c r="F18" s="78">
        <v>0</v>
      </c>
      <c r="G18" s="79">
        <v>0</v>
      </c>
      <c r="H18" s="79">
        <v>0</v>
      </c>
      <c r="I18" s="79">
        <v>0</v>
      </c>
      <c r="J18" s="79">
        <v>0</v>
      </c>
      <c r="K18" s="79">
        <v>0</v>
      </c>
      <c r="L18" s="79">
        <v>0</v>
      </c>
      <c r="M18" s="72">
        <v>0</v>
      </c>
      <c r="N18" s="72">
        <v>0</v>
      </c>
    </row>
    <row r="19" spans="2:16" s="70" customFormat="1">
      <c r="B19" s="81" t="s">
        <v>146</v>
      </c>
      <c r="C19" s="82">
        <v>0</v>
      </c>
      <c r="D19" s="82">
        <v>0</v>
      </c>
      <c r="E19" s="82">
        <v>0</v>
      </c>
      <c r="F19" s="82">
        <v>0</v>
      </c>
      <c r="G19" s="83">
        <v>0</v>
      </c>
      <c r="H19" s="83">
        <v>0</v>
      </c>
      <c r="I19" s="83">
        <v>0</v>
      </c>
      <c r="J19" s="83">
        <v>0</v>
      </c>
      <c r="K19" s="84">
        <v>0</v>
      </c>
      <c r="L19" s="82">
        <v>660255772</v>
      </c>
      <c r="M19" s="83">
        <v>660255772</v>
      </c>
      <c r="N19" s="83">
        <v>0</v>
      </c>
    </row>
    <row r="20" spans="2:16" s="70" customFormat="1">
      <c r="B20" s="85" t="s">
        <v>147</v>
      </c>
      <c r="C20" s="83">
        <v>0</v>
      </c>
      <c r="D20" s="83">
        <v>14010438</v>
      </c>
      <c r="E20" s="83">
        <v>10015298</v>
      </c>
      <c r="F20" s="83">
        <v>4227400000</v>
      </c>
      <c r="G20" s="83">
        <v>110118857</v>
      </c>
      <c r="H20" s="83">
        <v>803000000</v>
      </c>
      <c r="I20" s="83">
        <v>46561164</v>
      </c>
      <c r="J20" s="83">
        <v>10841802</v>
      </c>
      <c r="K20" s="83">
        <v>-1627508588</v>
      </c>
      <c r="L20" s="83">
        <v>660255772</v>
      </c>
      <c r="M20" s="83">
        <v>4254694743</v>
      </c>
      <c r="N20" s="83">
        <v>0</v>
      </c>
      <c r="O20" s="73"/>
      <c r="P20" s="73"/>
    </row>
    <row r="21" spans="2:16" s="70" customFormat="1">
      <c r="B21" s="85" t="s">
        <v>148</v>
      </c>
      <c r="C21" s="83">
        <v>0</v>
      </c>
      <c r="D21" s="83">
        <v>14010438</v>
      </c>
      <c r="E21" s="86">
        <v>10015298</v>
      </c>
      <c r="F21" s="86">
        <v>4227400000</v>
      </c>
      <c r="G21" s="83">
        <v>110118857</v>
      </c>
      <c r="H21" s="83">
        <v>803000000</v>
      </c>
      <c r="I21" s="83">
        <v>0</v>
      </c>
      <c r="J21" s="83">
        <v>10841802</v>
      </c>
      <c r="K21" s="83">
        <v>-1543712172</v>
      </c>
      <c r="L21" s="83">
        <v>-83796430</v>
      </c>
      <c r="M21" s="83">
        <v>0</v>
      </c>
      <c r="N21" s="83">
        <v>3641569401</v>
      </c>
      <c r="O21" s="73"/>
    </row>
    <row r="22" spans="2:16">
      <c r="F22" s="35"/>
    </row>
    <row r="23" spans="2:16">
      <c r="M23" s="35"/>
    </row>
    <row r="24" spans="2:16">
      <c r="B24" s="87" t="s">
        <v>77</v>
      </c>
      <c r="C24" s="88"/>
      <c r="D24" s="89"/>
      <c r="E24" s="88"/>
      <c r="F24" s="88"/>
      <c r="G24" s="88"/>
      <c r="H24" s="88"/>
    </row>
    <row r="25" spans="2:16">
      <c r="B25" s="90"/>
      <c r="C25" s="90"/>
      <c r="D25" s="90"/>
      <c r="E25" s="90"/>
      <c r="F25" s="90"/>
      <c r="G25" s="90"/>
      <c r="H25" s="90"/>
      <c r="I25" s="90"/>
      <c r="J25" s="90"/>
      <c r="K25" s="90"/>
      <c r="L25" s="90"/>
      <c r="M25" s="90"/>
    </row>
    <row r="26" spans="2:16">
      <c r="B26" s="90"/>
      <c r="C26" s="90"/>
      <c r="D26" s="90"/>
      <c r="E26" s="90"/>
      <c r="F26" s="90"/>
      <c r="G26" s="90"/>
      <c r="H26" s="90"/>
      <c r="I26" s="90"/>
      <c r="J26" s="90"/>
      <c r="K26" s="90"/>
      <c r="L26" s="90"/>
      <c r="M26" s="90"/>
    </row>
  </sheetData>
  <mergeCells count="19">
    <mergeCell ref="J10:J11"/>
    <mergeCell ref="B5:N5"/>
    <mergeCell ref="B6:N6"/>
    <mergeCell ref="B7:N7"/>
    <mergeCell ref="B9:B11"/>
    <mergeCell ref="C9:F9"/>
    <mergeCell ref="G9:J9"/>
    <mergeCell ref="K9:L9"/>
    <mergeCell ref="M9:N9"/>
    <mergeCell ref="C10:C11"/>
    <mergeCell ref="D10:D11"/>
    <mergeCell ref="K10:K11"/>
    <mergeCell ref="L10:L11"/>
    <mergeCell ref="N10:N11"/>
    <mergeCell ref="E10:E11"/>
    <mergeCell ref="F10:F11"/>
    <mergeCell ref="G10:G11"/>
    <mergeCell ref="H10:H11"/>
    <mergeCell ref="I10:I1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33599-BF05-4E9E-921B-44EFA9958973}">
  <dimension ref="B4:F47"/>
  <sheetViews>
    <sheetView topLeftCell="A11" workbookViewId="0">
      <selection activeCell="C30" sqref="C30"/>
    </sheetView>
  </sheetViews>
  <sheetFormatPr baseColWidth="10" defaultRowHeight="15"/>
  <cols>
    <col min="2" max="2" width="103.28515625" bestFit="1" customWidth="1"/>
    <col min="3" max="3" width="14.5703125" bestFit="1" customWidth="1"/>
  </cols>
  <sheetData>
    <row r="4" spans="2:6">
      <c r="B4" s="339" t="s">
        <v>149</v>
      </c>
      <c r="C4" s="339"/>
      <c r="D4" s="339"/>
    </row>
    <row r="5" spans="2:6">
      <c r="B5" s="340" t="s">
        <v>150</v>
      </c>
      <c r="C5" s="340"/>
      <c r="D5" s="340"/>
    </row>
    <row r="6" spans="2:6">
      <c r="B6" s="339" t="s">
        <v>151</v>
      </c>
      <c r="C6" s="339"/>
      <c r="D6" s="339"/>
    </row>
    <row r="9" spans="2:6" ht="48">
      <c r="B9" s="110"/>
      <c r="C9" s="111" t="s">
        <v>2</v>
      </c>
      <c r="D9" s="51" t="s">
        <v>79</v>
      </c>
      <c r="E9" s="92"/>
    </row>
    <row r="10" spans="2:6">
      <c r="B10" s="93" t="s">
        <v>152</v>
      </c>
      <c r="C10" s="94"/>
      <c r="D10" s="94"/>
      <c r="E10" s="92"/>
    </row>
    <row r="11" spans="2:6">
      <c r="B11" s="95" t="s">
        <v>153</v>
      </c>
      <c r="C11" s="96">
        <v>1978237188.2099981</v>
      </c>
      <c r="D11" s="96">
        <v>668341710</v>
      </c>
      <c r="E11" s="92"/>
    </row>
    <row r="12" spans="2:6">
      <c r="B12" s="95" t="s">
        <v>154</v>
      </c>
      <c r="C12" s="96">
        <v>-417143296.08999997</v>
      </c>
      <c r="D12" s="96">
        <v>-103069651</v>
      </c>
      <c r="E12" s="92"/>
    </row>
    <row r="13" spans="2:6">
      <c r="B13" s="95" t="s">
        <v>155</v>
      </c>
      <c r="C13" s="96">
        <v>201102700.40999997</v>
      </c>
      <c r="D13" s="96">
        <v>111996460</v>
      </c>
      <c r="E13" s="92"/>
    </row>
    <row r="14" spans="2:6">
      <c r="B14" s="341" t="s">
        <v>156</v>
      </c>
      <c r="C14" s="342">
        <v>1762196592.5299983</v>
      </c>
      <c r="D14" s="342">
        <v>677268519</v>
      </c>
      <c r="E14" s="92"/>
    </row>
    <row r="15" spans="2:6">
      <c r="B15" s="341"/>
      <c r="C15" s="342"/>
      <c r="D15" s="342"/>
      <c r="E15" s="92"/>
      <c r="F15" s="92"/>
    </row>
    <row r="16" spans="2:6">
      <c r="B16" s="98" t="s">
        <v>157</v>
      </c>
      <c r="C16" s="99"/>
      <c r="D16" s="97"/>
      <c r="E16" s="92"/>
    </row>
    <row r="17" spans="2:5">
      <c r="B17" s="95" t="s">
        <v>158</v>
      </c>
      <c r="C17" s="96">
        <v>-44517921.870000005</v>
      </c>
      <c r="D17" s="96">
        <v>-42387346</v>
      </c>
      <c r="E17" s="92"/>
    </row>
    <row r="18" spans="2:5">
      <c r="B18" s="98" t="s">
        <v>159</v>
      </c>
      <c r="C18" s="100"/>
      <c r="D18" s="101"/>
      <c r="E18" s="92"/>
    </row>
    <row r="19" spans="2:5">
      <c r="B19" s="95" t="s">
        <v>160</v>
      </c>
      <c r="C19" s="96">
        <v>-1002181761</v>
      </c>
      <c r="D19" s="96">
        <v>-512762679.25800002</v>
      </c>
      <c r="E19" s="92"/>
    </row>
    <row r="20" spans="2:5">
      <c r="B20" s="98" t="s">
        <v>161</v>
      </c>
      <c r="C20" s="102"/>
      <c r="D20" s="96"/>
      <c r="E20" s="92"/>
    </row>
    <row r="21" spans="2:5">
      <c r="B21" s="95" t="s">
        <v>162</v>
      </c>
      <c r="C21" s="96">
        <v>0</v>
      </c>
      <c r="D21" s="96">
        <v>-4186797</v>
      </c>
      <c r="E21" s="92"/>
    </row>
    <row r="22" spans="2:5">
      <c r="B22" s="98" t="s">
        <v>163</v>
      </c>
      <c r="C22" s="103">
        <v>715496909.65999842</v>
      </c>
      <c r="D22" s="103">
        <v>117931696.74199998</v>
      </c>
      <c r="E22" s="104"/>
    </row>
    <row r="23" spans="2:5">
      <c r="B23" s="93" t="s">
        <v>164</v>
      </c>
      <c r="C23" s="94"/>
      <c r="D23" s="105"/>
      <c r="E23" s="92"/>
    </row>
    <row r="24" spans="2:5">
      <c r="B24" s="95" t="s">
        <v>165</v>
      </c>
      <c r="C24" s="96">
        <v>-174743919.79999995</v>
      </c>
      <c r="D24" s="96">
        <v>-180690145</v>
      </c>
      <c r="E24" s="92"/>
    </row>
    <row r="25" spans="2:5">
      <c r="B25" s="95" t="s">
        <v>166</v>
      </c>
      <c r="C25" s="96">
        <v>5839219.2599999905</v>
      </c>
      <c r="D25" s="96">
        <v>-90122693</v>
      </c>
      <c r="E25" s="92"/>
    </row>
    <row r="26" spans="2:5">
      <c r="B26" s="95" t="s">
        <v>167</v>
      </c>
      <c r="C26" s="96">
        <v>0</v>
      </c>
      <c r="D26" s="96">
        <v>0</v>
      </c>
      <c r="E26" s="92"/>
    </row>
    <row r="27" spans="2:5">
      <c r="B27" s="95" t="s">
        <v>168</v>
      </c>
      <c r="C27" s="96">
        <v>-5074460</v>
      </c>
      <c r="D27" s="96">
        <v>-9301788</v>
      </c>
      <c r="E27" s="92"/>
    </row>
    <row r="28" spans="2:5">
      <c r="B28" s="95" t="s">
        <v>169</v>
      </c>
      <c r="C28" s="96">
        <v>0</v>
      </c>
      <c r="D28" s="96">
        <v>-25454544</v>
      </c>
      <c r="E28" s="92"/>
    </row>
    <row r="29" spans="2:5">
      <c r="B29" s="95" t="s">
        <v>170</v>
      </c>
      <c r="C29" s="96">
        <v>-403192801.75999999</v>
      </c>
      <c r="D29" s="96">
        <v>-367220454</v>
      </c>
      <c r="E29" s="92"/>
    </row>
    <row r="30" spans="2:5">
      <c r="B30" s="95" t="s">
        <v>171</v>
      </c>
      <c r="C30" s="96">
        <v>52405856</v>
      </c>
      <c r="D30" s="96">
        <v>40071780</v>
      </c>
      <c r="E30" s="92"/>
    </row>
    <row r="31" spans="2:5">
      <c r="B31" s="95" t="s">
        <v>172</v>
      </c>
      <c r="C31" s="96">
        <v>44517921.870000005</v>
      </c>
      <c r="D31" s="96">
        <v>42387346</v>
      </c>
      <c r="E31" s="92"/>
    </row>
    <row r="32" spans="2:5">
      <c r="B32" s="98" t="s">
        <v>173</v>
      </c>
      <c r="C32" s="97">
        <v>-480248184.42999995</v>
      </c>
      <c r="D32" s="97">
        <v>-590330498</v>
      </c>
      <c r="E32" s="92"/>
    </row>
    <row r="33" spans="2:5">
      <c r="B33" s="93" t="s">
        <v>174</v>
      </c>
      <c r="C33" s="94"/>
      <c r="D33" s="105"/>
      <c r="E33" s="92"/>
    </row>
    <row r="34" spans="2:5">
      <c r="B34" s="95" t="s">
        <v>175</v>
      </c>
      <c r="C34" s="96">
        <v>0</v>
      </c>
      <c r="D34" s="96">
        <v>128900000</v>
      </c>
      <c r="E34" s="92"/>
    </row>
    <row r="35" spans="2:5">
      <c r="B35" s="95" t="s">
        <v>176</v>
      </c>
      <c r="C35" s="106">
        <v>-222733968.18000001</v>
      </c>
      <c r="D35" s="96"/>
      <c r="E35" s="92"/>
    </row>
    <row r="36" spans="2:5">
      <c r="B36" s="95" t="s">
        <v>177</v>
      </c>
      <c r="C36" s="96">
        <v>0</v>
      </c>
      <c r="D36" s="96">
        <v>0</v>
      </c>
      <c r="E36" s="92"/>
    </row>
    <row r="37" spans="2:5">
      <c r="B37" s="95" t="s">
        <v>178</v>
      </c>
      <c r="C37" s="106">
        <v>-21353146.18</v>
      </c>
      <c r="D37" s="96">
        <v>-22068495</v>
      </c>
      <c r="E37" s="92"/>
    </row>
    <row r="38" spans="2:5">
      <c r="B38" s="95" t="s">
        <v>179</v>
      </c>
      <c r="C38" s="106">
        <v>-47130444</v>
      </c>
      <c r="D38" s="106">
        <v>0</v>
      </c>
      <c r="E38" s="92"/>
    </row>
    <row r="39" spans="2:5">
      <c r="B39" s="98" t="s">
        <v>180</v>
      </c>
      <c r="C39" s="97">
        <v>-291217558.36000001</v>
      </c>
      <c r="D39" s="97">
        <v>106831505</v>
      </c>
      <c r="E39" s="92"/>
    </row>
    <row r="40" spans="2:5">
      <c r="B40" s="98" t="s">
        <v>181</v>
      </c>
      <c r="C40" s="97">
        <v>55208744.749999993</v>
      </c>
      <c r="D40" s="97">
        <v>0</v>
      </c>
      <c r="E40" s="92"/>
    </row>
    <row r="41" spans="2:5">
      <c r="B41" s="98" t="s">
        <v>182</v>
      </c>
      <c r="C41" s="97">
        <v>-760088.3800015524</v>
      </c>
      <c r="D41" s="97">
        <v>-365567296.25800002</v>
      </c>
      <c r="E41" s="92"/>
    </row>
    <row r="42" spans="2:5">
      <c r="B42" s="98" t="s">
        <v>183</v>
      </c>
      <c r="C42" s="97">
        <v>257852899</v>
      </c>
      <c r="D42" s="97">
        <v>587334041.85800004</v>
      </c>
      <c r="E42" s="92"/>
    </row>
    <row r="43" spans="2:5">
      <c r="B43" s="98" t="s">
        <v>184</v>
      </c>
      <c r="C43" s="97">
        <v>256892810.61999846</v>
      </c>
      <c r="D43" s="107">
        <v>221766745.60000002</v>
      </c>
      <c r="E43" s="108"/>
    </row>
    <row r="44" spans="2:5">
      <c r="C44" s="35"/>
      <c r="D44" s="35"/>
    </row>
    <row r="45" spans="2:5">
      <c r="B45" s="87" t="s">
        <v>77</v>
      </c>
      <c r="C45" s="88"/>
      <c r="D45" s="89"/>
      <c r="E45" s="109"/>
    </row>
    <row r="47" spans="2:5">
      <c r="C47" s="35"/>
      <c r="D47" s="35"/>
    </row>
  </sheetData>
  <mergeCells count="6">
    <mergeCell ref="B4:D4"/>
    <mergeCell ref="B5:D5"/>
    <mergeCell ref="B6:D6"/>
    <mergeCell ref="B14:B15"/>
    <mergeCell ref="C14:C15"/>
    <mergeCell ref="D14:D1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5C71D-C553-4E17-B87C-FE91D679A5B5}">
  <dimension ref="A4:N553"/>
  <sheetViews>
    <sheetView topLeftCell="A238" workbookViewId="0">
      <selection activeCell="C173" sqref="C173"/>
    </sheetView>
  </sheetViews>
  <sheetFormatPr baseColWidth="10" defaultColWidth="10.7109375" defaultRowHeight="15"/>
  <cols>
    <col min="1" max="1" width="4" style="117" bestFit="1" customWidth="1"/>
    <col min="2" max="2" width="89.28515625" customWidth="1"/>
    <col min="3" max="3" width="42.28515625" bestFit="1" customWidth="1"/>
    <col min="4" max="4" width="22.42578125" bestFit="1" customWidth="1"/>
    <col min="5" max="5" width="24.28515625" bestFit="1" customWidth="1"/>
    <col min="6" max="6" width="27.42578125" bestFit="1" customWidth="1"/>
    <col min="7" max="7" width="26.42578125" bestFit="1" customWidth="1"/>
    <col min="8" max="8" width="30.7109375" bestFit="1" customWidth="1"/>
    <col min="9" max="9" width="29" bestFit="1" customWidth="1"/>
    <col min="10" max="10" width="8.140625" bestFit="1" customWidth="1"/>
    <col min="11" max="11" width="24.7109375" bestFit="1" customWidth="1"/>
    <col min="12" max="12" width="19.42578125" bestFit="1" customWidth="1"/>
    <col min="13" max="13" width="15" bestFit="1" customWidth="1"/>
  </cols>
  <sheetData>
    <row r="4" spans="1:2">
      <c r="A4"/>
      <c r="B4" s="112" t="s">
        <v>185</v>
      </c>
    </row>
    <row r="5" spans="1:2" ht="9.6" customHeight="1">
      <c r="A5"/>
    </row>
    <row r="6" spans="1:2">
      <c r="A6" s="113"/>
      <c r="B6" s="114" t="s">
        <v>580</v>
      </c>
    </row>
    <row r="7" spans="1:2">
      <c r="A7" s="115"/>
    </row>
    <row r="8" spans="1:2" ht="45">
      <c r="A8"/>
      <c r="B8" s="115" t="s">
        <v>186</v>
      </c>
    </row>
    <row r="9" spans="1:2" ht="4.9000000000000004" customHeight="1">
      <c r="A9"/>
      <c r="B9" s="115" t="s">
        <v>187</v>
      </c>
    </row>
    <row r="10" spans="1:2">
      <c r="A10"/>
    </row>
    <row r="11" spans="1:2">
      <c r="A11" s="113"/>
      <c r="B11" s="114" t="s">
        <v>579</v>
      </c>
    </row>
    <row r="12" spans="1:2">
      <c r="A12"/>
    </row>
    <row r="13" spans="1:2">
      <c r="A13"/>
      <c r="B13" s="113" t="s">
        <v>188</v>
      </c>
    </row>
    <row r="14" spans="1:2" ht="30">
      <c r="A14"/>
      <c r="B14" s="113" t="s">
        <v>189</v>
      </c>
    </row>
    <row r="15" spans="1:2" ht="90">
      <c r="A15"/>
      <c r="B15" s="115" t="s">
        <v>190</v>
      </c>
    </row>
    <row r="16" spans="1:2" ht="30">
      <c r="A16"/>
      <c r="B16" s="115" t="s">
        <v>191</v>
      </c>
    </row>
    <row r="17" spans="1:2" ht="90">
      <c r="A17"/>
      <c r="B17" s="115" t="s">
        <v>192</v>
      </c>
    </row>
    <row r="18" spans="1:2">
      <c r="A18"/>
    </row>
    <row r="19" spans="1:2">
      <c r="A19"/>
      <c r="B19" s="113" t="s">
        <v>193</v>
      </c>
    </row>
    <row r="20" spans="1:2">
      <c r="A20"/>
      <c r="B20" s="115" t="s">
        <v>194</v>
      </c>
    </row>
    <row r="21" spans="1:2" ht="47.65" customHeight="1">
      <c r="A21"/>
    </row>
    <row r="22" spans="1:2">
      <c r="A22"/>
    </row>
    <row r="23" spans="1:2">
      <c r="A23" s="113"/>
      <c r="B23" s="114" t="s">
        <v>578</v>
      </c>
    </row>
    <row r="24" spans="1:2" ht="45">
      <c r="A24"/>
      <c r="B24" s="116" t="s">
        <v>195</v>
      </c>
    </row>
    <row r="25" spans="1:2">
      <c r="A25"/>
    </row>
    <row r="26" spans="1:2" ht="120">
      <c r="A26"/>
      <c r="B26" s="115" t="s">
        <v>196</v>
      </c>
    </row>
    <row r="27" spans="1:2">
      <c r="A27"/>
    </row>
    <row r="28" spans="1:2" ht="30">
      <c r="A28"/>
      <c r="B28" s="115" t="s">
        <v>197</v>
      </c>
    </row>
    <row r="29" spans="1:2" ht="30">
      <c r="A29"/>
      <c r="B29" s="115" t="s">
        <v>198</v>
      </c>
    </row>
    <row r="30" spans="1:2">
      <c r="A30"/>
    </row>
    <row r="31" spans="1:2" ht="30">
      <c r="A31"/>
      <c r="B31" s="115" t="s">
        <v>199</v>
      </c>
    </row>
    <row r="32" spans="1:2">
      <c r="A32"/>
      <c r="B32" s="115"/>
    </row>
    <row r="33" spans="1:6" ht="90">
      <c r="A33"/>
      <c r="B33" s="115" t="s">
        <v>200</v>
      </c>
    </row>
    <row r="34" spans="1:6">
      <c r="A34"/>
    </row>
    <row r="35" spans="1:6">
      <c r="A35"/>
      <c r="B35" s="115" t="s">
        <v>201</v>
      </c>
    </row>
    <row r="36" spans="1:6">
      <c r="A36"/>
    </row>
    <row r="37" spans="1:6">
      <c r="A37" s="113"/>
      <c r="B37" s="114" t="s">
        <v>571</v>
      </c>
    </row>
    <row r="38" spans="1:6">
      <c r="A38"/>
      <c r="B38" s="115" t="s">
        <v>202</v>
      </c>
    </row>
    <row r="40" spans="1:6">
      <c r="B40" s="118"/>
      <c r="C40" s="64"/>
      <c r="D40" s="335"/>
      <c r="E40" s="335"/>
      <c r="F40" s="335"/>
    </row>
    <row r="41" spans="1:6">
      <c r="B41" s="118"/>
      <c r="C41" s="64"/>
      <c r="D41" s="335"/>
      <c r="E41" s="335"/>
      <c r="F41" s="335"/>
    </row>
    <row r="43" spans="1:6">
      <c r="A43" s="309" t="s">
        <v>569</v>
      </c>
      <c r="B43" s="119" t="s">
        <v>570</v>
      </c>
      <c r="C43" s="120"/>
      <c r="D43" s="120"/>
      <c r="E43" s="120"/>
    </row>
    <row r="44" spans="1:6">
      <c r="A44"/>
      <c r="B44" s="119" t="s">
        <v>203</v>
      </c>
      <c r="C44" s="120"/>
      <c r="D44" s="120"/>
      <c r="E44" s="120"/>
    </row>
    <row r="45" spans="1:6" ht="37.5" customHeight="1">
      <c r="A45"/>
      <c r="B45" s="344" t="s">
        <v>204</v>
      </c>
      <c r="C45" s="344"/>
      <c r="D45" s="344"/>
      <c r="E45" s="344"/>
    </row>
    <row r="46" spans="1:6">
      <c r="A46"/>
    </row>
    <row r="47" spans="1:6">
      <c r="A47"/>
      <c r="B47" s="345"/>
      <c r="C47" s="91" t="s">
        <v>205</v>
      </c>
      <c r="D47" s="91" t="s">
        <v>206</v>
      </c>
    </row>
    <row r="48" spans="1:6" ht="12.6" customHeight="1">
      <c r="A48"/>
      <c r="B48" s="345"/>
      <c r="C48" s="91" t="s">
        <v>207</v>
      </c>
      <c r="D48" s="91" t="s">
        <v>208</v>
      </c>
    </row>
    <row r="49" spans="1:10">
      <c r="A49"/>
      <c r="B49" s="121" t="s">
        <v>209</v>
      </c>
      <c r="C49" s="122">
        <v>7799.24</v>
      </c>
      <c r="D49" s="122">
        <v>7263.59</v>
      </c>
    </row>
    <row r="50" spans="1:10">
      <c r="A50"/>
      <c r="B50" s="121" t="s">
        <v>210</v>
      </c>
      <c r="C50" s="122">
        <v>7799.24</v>
      </c>
      <c r="D50" s="122">
        <v>7283.62</v>
      </c>
    </row>
    <row r="51" spans="1:10">
      <c r="A51"/>
    </row>
    <row r="52" spans="1:10">
      <c r="A52"/>
      <c r="B52" s="119" t="s">
        <v>211</v>
      </c>
    </row>
    <row r="53" spans="1:10">
      <c r="A53"/>
      <c r="B53" s="120"/>
    </row>
    <row r="54" spans="1:10">
      <c r="A54"/>
      <c r="B54" s="346" t="s">
        <v>212</v>
      </c>
      <c r="C54" s="346"/>
    </row>
    <row r="55" spans="1:10">
      <c r="A55"/>
    </row>
    <row r="56" spans="1:10" ht="15" customHeight="1">
      <c r="A56"/>
      <c r="B56" s="349" t="s">
        <v>213</v>
      </c>
      <c r="C56" s="349" t="s">
        <v>214</v>
      </c>
      <c r="D56" s="349" t="s">
        <v>215</v>
      </c>
      <c r="E56" s="352" t="s">
        <v>216</v>
      </c>
      <c r="F56" s="352" t="s">
        <v>217</v>
      </c>
      <c r="G56" s="352" t="s">
        <v>218</v>
      </c>
      <c r="H56" s="352" t="s">
        <v>219</v>
      </c>
      <c r="I56" s="352" t="s">
        <v>220</v>
      </c>
    </row>
    <row r="57" spans="1:10">
      <c r="A57"/>
      <c r="B57" s="350"/>
      <c r="C57" s="350"/>
      <c r="D57" s="350"/>
      <c r="E57" s="352"/>
      <c r="F57" s="352"/>
      <c r="G57" s="352"/>
      <c r="H57" s="352"/>
      <c r="I57" s="352"/>
    </row>
    <row r="58" spans="1:10">
      <c r="A58"/>
      <c r="B58" s="351"/>
      <c r="C58" s="351"/>
      <c r="D58" s="351"/>
      <c r="E58" s="352"/>
      <c r="F58" s="352"/>
      <c r="G58" s="352"/>
      <c r="H58" s="352"/>
      <c r="I58" s="352"/>
    </row>
    <row r="59" spans="1:10">
      <c r="A59"/>
      <c r="B59" s="123" t="s">
        <v>221</v>
      </c>
      <c r="C59" s="124"/>
      <c r="D59" s="125"/>
      <c r="E59" s="124"/>
      <c r="F59" s="124"/>
      <c r="G59" s="124"/>
      <c r="H59" s="124"/>
      <c r="I59" s="124"/>
    </row>
    <row r="60" spans="1:10">
      <c r="A60"/>
      <c r="B60" s="126" t="s">
        <v>222</v>
      </c>
      <c r="C60" s="124"/>
      <c r="D60" s="125"/>
      <c r="E60" s="124"/>
      <c r="F60" s="124"/>
      <c r="G60" s="125"/>
      <c r="H60" s="124"/>
      <c r="I60" s="124"/>
    </row>
    <row r="61" spans="1:10">
      <c r="A61"/>
      <c r="B61" s="127" t="s">
        <v>223</v>
      </c>
      <c r="C61" s="128" t="s">
        <v>224</v>
      </c>
      <c r="D61" s="129">
        <v>10076.89</v>
      </c>
      <c r="E61" s="129">
        <v>7799.24</v>
      </c>
      <c r="F61" s="130">
        <v>78592083.563599989</v>
      </c>
      <c r="G61" s="129">
        <v>3125.29</v>
      </c>
      <c r="H61" s="129">
        <v>7263.59</v>
      </c>
      <c r="I61" s="130">
        <v>22700825.191100001</v>
      </c>
      <c r="J61" s="35"/>
    </row>
    <row r="62" spans="1:10">
      <c r="A62"/>
      <c r="B62" s="127" t="s">
        <v>225</v>
      </c>
      <c r="C62" s="128" t="s">
        <v>224</v>
      </c>
      <c r="D62" s="129">
        <v>7008.18</v>
      </c>
      <c r="E62" s="129">
        <v>7799.24</v>
      </c>
      <c r="F62" s="130">
        <v>54658477.783200003</v>
      </c>
      <c r="G62" s="129">
        <v>7063.18</v>
      </c>
      <c r="H62" s="129">
        <v>7263.59</v>
      </c>
      <c r="I62" s="130">
        <v>51304043.6162</v>
      </c>
    </row>
    <row r="63" spans="1:10">
      <c r="A63"/>
      <c r="B63" s="127" t="s">
        <v>226</v>
      </c>
      <c r="C63" s="128" t="s">
        <v>224</v>
      </c>
      <c r="D63" s="129">
        <v>0</v>
      </c>
      <c r="E63" s="129">
        <v>7799.24</v>
      </c>
      <c r="F63" s="130">
        <v>0</v>
      </c>
      <c r="G63" s="129">
        <v>89161.02</v>
      </c>
      <c r="H63" s="129">
        <v>7263.59</v>
      </c>
      <c r="I63" s="130">
        <v>647629093.26180005</v>
      </c>
    </row>
    <row r="64" spans="1:10">
      <c r="A64"/>
      <c r="B64" s="127" t="s">
        <v>227</v>
      </c>
      <c r="C64" s="128" t="s">
        <v>224</v>
      </c>
      <c r="D64" s="129">
        <v>0</v>
      </c>
      <c r="E64" s="129">
        <v>7799.24</v>
      </c>
      <c r="F64" s="130">
        <v>0</v>
      </c>
      <c r="G64" s="129">
        <v>20219.96</v>
      </c>
      <c r="H64" s="129">
        <v>7263.59</v>
      </c>
      <c r="I64" s="130">
        <v>146869499.25639999</v>
      </c>
    </row>
    <row r="65" spans="1:9">
      <c r="A65"/>
      <c r="B65" s="126" t="s">
        <v>228</v>
      </c>
      <c r="C65" s="128"/>
      <c r="D65" s="129"/>
      <c r="E65" s="129"/>
      <c r="F65" s="130"/>
      <c r="G65" s="129"/>
      <c r="H65" s="129"/>
      <c r="I65" s="130"/>
    </row>
    <row r="66" spans="1:9">
      <c r="A66"/>
      <c r="B66" s="127" t="s">
        <v>229</v>
      </c>
      <c r="C66" s="128" t="s">
        <v>224</v>
      </c>
      <c r="D66" s="129">
        <v>0</v>
      </c>
      <c r="E66" s="129">
        <v>7799.24</v>
      </c>
      <c r="F66" s="130">
        <v>0</v>
      </c>
      <c r="G66" s="128"/>
      <c r="H66" s="129">
        <v>7283.62</v>
      </c>
      <c r="I66" s="130">
        <v>0</v>
      </c>
    </row>
    <row r="67" spans="1:9">
      <c r="A67"/>
      <c r="B67" s="127"/>
      <c r="C67" s="128"/>
      <c r="D67" s="129"/>
      <c r="E67" s="129"/>
      <c r="F67" s="130"/>
      <c r="G67" s="129"/>
      <c r="H67" s="129"/>
      <c r="I67" s="130"/>
    </row>
    <row r="68" spans="1:9">
      <c r="A68"/>
    </row>
    <row r="69" spans="1:9">
      <c r="A69"/>
      <c r="B69" s="353" t="s">
        <v>230</v>
      </c>
      <c r="C69" s="353"/>
    </row>
    <row r="70" spans="1:9">
      <c r="A70"/>
    </row>
    <row r="71" spans="1:9" ht="22.5">
      <c r="A71"/>
      <c r="B71" s="67" t="s">
        <v>231</v>
      </c>
      <c r="C71" s="67" t="s">
        <v>232</v>
      </c>
      <c r="D71" s="67" t="s">
        <v>233</v>
      </c>
      <c r="E71" s="67" t="s">
        <v>234</v>
      </c>
      <c r="F71" s="67" t="s">
        <v>235</v>
      </c>
    </row>
    <row r="72" spans="1:9">
      <c r="A72"/>
      <c r="B72" s="132" t="s">
        <v>236</v>
      </c>
      <c r="C72" s="133">
        <v>7799.24</v>
      </c>
      <c r="D72" s="134">
        <v>77841448.929999992</v>
      </c>
      <c r="E72" s="135">
        <v>7263.59</v>
      </c>
      <c r="F72" s="134">
        <v>37687771</v>
      </c>
    </row>
    <row r="73" spans="1:9">
      <c r="A73"/>
      <c r="B73" s="132" t="s">
        <v>237</v>
      </c>
      <c r="C73" s="133">
        <v>7799.24</v>
      </c>
      <c r="D73" s="134">
        <v>-22632704.18</v>
      </c>
      <c r="E73" s="136">
        <v>7283.62</v>
      </c>
      <c r="F73" s="134">
        <v>-58173029</v>
      </c>
    </row>
    <row r="74" spans="1:9">
      <c r="A74"/>
      <c r="B74" s="137"/>
      <c r="C74" s="129"/>
      <c r="D74" s="130"/>
      <c r="E74" s="138"/>
      <c r="F74" s="139"/>
    </row>
    <row r="75" spans="1:9">
      <c r="A75"/>
      <c r="B75" s="137"/>
      <c r="C75" s="129"/>
      <c r="D75" s="130"/>
      <c r="E75" s="138"/>
      <c r="F75" s="139"/>
    </row>
    <row r="76" spans="1:9">
      <c r="A76"/>
      <c r="B76" s="140"/>
      <c r="C76" s="141"/>
      <c r="D76" s="142"/>
      <c r="E76" s="141"/>
      <c r="F76" s="142"/>
    </row>
    <row r="77" spans="1:9" ht="20.65" customHeight="1">
      <c r="A77"/>
      <c r="B77" s="119" t="s">
        <v>238</v>
      </c>
      <c r="C77" s="120"/>
      <c r="D77" s="120"/>
      <c r="E77" s="120"/>
    </row>
    <row r="78" spans="1:9">
      <c r="A78"/>
      <c r="B78" s="343" t="s">
        <v>239</v>
      </c>
      <c r="C78" s="343"/>
      <c r="D78" s="343"/>
      <c r="E78" s="343"/>
    </row>
    <row r="79" spans="1:9">
      <c r="A79"/>
    </row>
    <row r="80" spans="1:9">
      <c r="A80"/>
      <c r="B80" s="347" t="s">
        <v>240</v>
      </c>
      <c r="C80" s="347" t="s">
        <v>241</v>
      </c>
      <c r="D80" s="348" t="s">
        <v>242</v>
      </c>
    </row>
    <row r="81" spans="1:4">
      <c r="A81"/>
      <c r="B81" s="347"/>
      <c r="C81" s="347"/>
      <c r="D81" s="348"/>
    </row>
    <row r="82" spans="1:4">
      <c r="A82"/>
      <c r="B82" s="144" t="s">
        <v>243</v>
      </c>
      <c r="C82" s="145">
        <v>0</v>
      </c>
      <c r="D82" s="145"/>
    </row>
    <row r="83" spans="1:4">
      <c r="A83"/>
      <c r="B83" s="144" t="s">
        <v>244</v>
      </c>
      <c r="C83" s="146">
        <v>26879695</v>
      </c>
      <c r="D83" s="145">
        <v>9003314</v>
      </c>
    </row>
    <row r="84" spans="1:4">
      <c r="A84"/>
      <c r="B84" s="144" t="s">
        <v>223</v>
      </c>
      <c r="C84" s="146">
        <v>78592083.75</v>
      </c>
      <c r="D84" s="145">
        <v>22700825</v>
      </c>
    </row>
    <row r="85" spans="1:4">
      <c r="A85"/>
      <c r="B85" s="144" t="s">
        <v>245</v>
      </c>
      <c r="C85" s="146">
        <v>20180819</v>
      </c>
      <c r="D85" s="145">
        <v>97539621</v>
      </c>
    </row>
    <row r="86" spans="1:4">
      <c r="A86"/>
      <c r="B86" s="144" t="s">
        <v>246</v>
      </c>
      <c r="C86" s="146">
        <v>48597</v>
      </c>
      <c r="D86" s="145">
        <v>171616</v>
      </c>
    </row>
    <row r="87" spans="1:4">
      <c r="A87"/>
      <c r="B87" s="144" t="s">
        <v>247</v>
      </c>
      <c r="C87" s="146">
        <v>158616</v>
      </c>
      <c r="D87" s="145">
        <v>152483</v>
      </c>
    </row>
    <row r="88" spans="1:4">
      <c r="A88"/>
      <c r="B88" s="144" t="s">
        <v>248</v>
      </c>
      <c r="C88" s="146">
        <v>515245</v>
      </c>
      <c r="D88" s="145">
        <v>514943</v>
      </c>
    </row>
    <row r="89" spans="1:4">
      <c r="A89"/>
      <c r="B89" s="144" t="s">
        <v>249</v>
      </c>
      <c r="C89" s="146">
        <v>660000</v>
      </c>
      <c r="D89" s="145">
        <v>0</v>
      </c>
    </row>
    <row r="90" spans="1:4">
      <c r="A90"/>
      <c r="B90" s="144" t="s">
        <v>250</v>
      </c>
      <c r="C90" s="146">
        <v>17679318</v>
      </c>
      <c r="D90" s="145">
        <v>21648200</v>
      </c>
    </row>
    <row r="91" spans="1:4">
      <c r="A91"/>
      <c r="B91" s="144" t="s">
        <v>251</v>
      </c>
      <c r="C91" s="146">
        <v>19457319</v>
      </c>
      <c r="D91" s="145">
        <v>20144819</v>
      </c>
    </row>
    <row r="92" spans="1:4">
      <c r="A92"/>
      <c r="B92" s="144" t="s">
        <v>225</v>
      </c>
      <c r="C92" s="146">
        <v>54658478</v>
      </c>
      <c r="D92" s="145">
        <v>51304044</v>
      </c>
    </row>
    <row r="93" spans="1:4">
      <c r="A93"/>
      <c r="B93" s="144" t="s">
        <v>252</v>
      </c>
      <c r="C93" s="146">
        <v>27493647</v>
      </c>
      <c r="D93" s="145">
        <v>28919161</v>
      </c>
    </row>
    <row r="94" spans="1:4">
      <c r="A94"/>
      <c r="B94" s="144" t="s">
        <v>253</v>
      </c>
      <c r="C94" s="146">
        <v>10768993</v>
      </c>
      <c r="D94" s="145">
        <v>5753873</v>
      </c>
    </row>
    <row r="95" spans="1:4">
      <c r="A95"/>
      <c r="B95" s="147" t="s">
        <v>254</v>
      </c>
      <c r="C95" s="148">
        <v>257092810.75</v>
      </c>
      <c r="D95" s="148">
        <v>257852899</v>
      </c>
    </row>
    <row r="96" spans="1:4">
      <c r="A96"/>
    </row>
    <row r="97" spans="1:9">
      <c r="A97"/>
      <c r="B97" s="119" t="s">
        <v>255</v>
      </c>
      <c r="C97" s="120"/>
      <c r="D97" s="120"/>
    </row>
    <row r="98" spans="1:9">
      <c r="A98"/>
      <c r="B98" s="343" t="s">
        <v>256</v>
      </c>
      <c r="C98" s="343"/>
      <c r="D98" s="343"/>
    </row>
    <row r="99" spans="1:9">
      <c r="A99"/>
    </row>
    <row r="100" spans="1:9">
      <c r="A100"/>
      <c r="B100" s="336" t="s">
        <v>257</v>
      </c>
      <c r="C100" s="336"/>
      <c r="D100" s="336"/>
      <c r="E100" s="336"/>
      <c r="F100" s="336"/>
      <c r="G100" s="336" t="s">
        <v>258</v>
      </c>
      <c r="H100" s="336"/>
      <c r="I100" s="336"/>
    </row>
    <row r="101" spans="1:9" ht="18" customHeight="1">
      <c r="A101"/>
      <c r="B101" s="149"/>
      <c r="C101" s="149" t="s">
        <v>259</v>
      </c>
      <c r="D101" s="354" t="s">
        <v>260</v>
      </c>
      <c r="E101" s="354" t="s">
        <v>261</v>
      </c>
      <c r="F101" s="149" t="s">
        <v>262</v>
      </c>
      <c r="G101" s="149"/>
      <c r="H101" s="149"/>
      <c r="I101" s="149" t="s">
        <v>263</v>
      </c>
    </row>
    <row r="102" spans="1:9">
      <c r="A102"/>
      <c r="B102" s="149" t="s">
        <v>264</v>
      </c>
      <c r="C102" s="149" t="s">
        <v>265</v>
      </c>
      <c r="D102" s="354"/>
      <c r="E102" s="354"/>
      <c r="F102" s="149" t="s">
        <v>266</v>
      </c>
      <c r="G102" s="149" t="s">
        <v>123</v>
      </c>
      <c r="H102" s="149" t="s">
        <v>267</v>
      </c>
      <c r="I102" s="149" t="s">
        <v>268</v>
      </c>
    </row>
    <row r="103" spans="1:9">
      <c r="A103"/>
      <c r="B103" s="150" t="s">
        <v>269</v>
      </c>
      <c r="C103" s="151"/>
      <c r="D103" s="152"/>
      <c r="E103" s="153"/>
      <c r="F103" s="153"/>
      <c r="G103" s="152"/>
      <c r="H103" s="152"/>
      <c r="I103" s="152"/>
    </row>
    <row r="104" spans="1:9">
      <c r="A104"/>
      <c r="B104" s="71" t="s">
        <v>270</v>
      </c>
      <c r="C104" s="154" t="s">
        <v>271</v>
      </c>
      <c r="D104" s="154">
        <v>1</v>
      </c>
      <c r="E104" s="155">
        <v>200000000</v>
      </c>
      <c r="F104" s="155">
        <v>1003000000</v>
      </c>
      <c r="G104" s="156">
        <v>8800000000</v>
      </c>
      <c r="H104" s="156">
        <v>0</v>
      </c>
      <c r="I104" s="156">
        <v>0</v>
      </c>
    </row>
    <row r="105" spans="1:9">
      <c r="A105"/>
      <c r="B105" s="71"/>
      <c r="C105" s="154"/>
      <c r="D105" s="154"/>
      <c r="E105" s="157"/>
      <c r="F105" s="155"/>
      <c r="G105" s="154"/>
      <c r="H105" s="154"/>
      <c r="I105" s="154"/>
    </row>
    <row r="106" spans="1:9">
      <c r="A106"/>
      <c r="B106" s="356" t="s">
        <v>272</v>
      </c>
      <c r="C106" s="356"/>
      <c r="D106" s="356"/>
      <c r="E106" s="195">
        <v>0</v>
      </c>
      <c r="F106" s="195">
        <v>1003000000</v>
      </c>
      <c r="G106" s="154"/>
      <c r="H106" s="154"/>
      <c r="I106" s="154"/>
    </row>
    <row r="107" spans="1:9">
      <c r="A107"/>
      <c r="B107" s="355" t="s">
        <v>273</v>
      </c>
      <c r="C107" s="355"/>
      <c r="D107" s="355"/>
      <c r="E107" s="77">
        <v>0</v>
      </c>
      <c r="F107" s="159">
        <v>0</v>
      </c>
      <c r="G107" s="154"/>
      <c r="H107" s="154"/>
      <c r="I107" s="154"/>
    </row>
    <row r="108" spans="1:9">
      <c r="A108"/>
    </row>
    <row r="109" spans="1:9">
      <c r="A109"/>
      <c r="B109" s="119" t="s">
        <v>274</v>
      </c>
      <c r="C109" s="120"/>
      <c r="D109" s="120"/>
      <c r="E109" s="120"/>
      <c r="F109" s="120"/>
    </row>
    <row r="110" spans="1:9" ht="47.25" customHeight="1">
      <c r="A110"/>
      <c r="B110" s="344" t="s">
        <v>275</v>
      </c>
      <c r="C110" s="344"/>
      <c r="D110" s="344"/>
      <c r="E110" s="344"/>
      <c r="F110" s="344"/>
      <c r="G110" s="160"/>
    </row>
    <row r="111" spans="1:9" ht="27" customHeight="1">
      <c r="A111"/>
      <c r="B111" s="91" t="s">
        <v>276</v>
      </c>
      <c r="C111" s="91" t="s">
        <v>277</v>
      </c>
      <c r="D111" s="91" t="s">
        <v>278</v>
      </c>
      <c r="E111" s="91" t="s">
        <v>279</v>
      </c>
    </row>
    <row r="112" spans="1:9">
      <c r="A112"/>
      <c r="B112" s="121" t="s">
        <v>280</v>
      </c>
      <c r="C112" s="161">
        <v>200000000</v>
      </c>
      <c r="D112" s="161"/>
      <c r="E112" s="161">
        <v>1003000000</v>
      </c>
    </row>
    <row r="113" spans="1:10">
      <c r="A113"/>
      <c r="B113" s="121" t="s">
        <v>281</v>
      </c>
      <c r="C113" s="161">
        <v>200000000</v>
      </c>
      <c r="D113" s="161">
        <v>516375371</v>
      </c>
      <c r="E113" s="161">
        <v>1003000000</v>
      </c>
    </row>
    <row r="114" spans="1:10">
      <c r="A114"/>
    </row>
    <row r="115" spans="1:10">
      <c r="A115"/>
      <c r="B115" s="162" t="s">
        <v>282</v>
      </c>
    </row>
    <row r="116" spans="1:10">
      <c r="A116"/>
      <c r="C116" t="s">
        <v>283</v>
      </c>
      <c r="D116" s="35"/>
      <c r="H116" s="162" t="s">
        <v>284</v>
      </c>
      <c r="I116" s="162"/>
      <c r="J116" s="163">
        <v>7799.24</v>
      </c>
    </row>
    <row r="117" spans="1:10">
      <c r="A117"/>
      <c r="C117" s="162" t="s">
        <v>276</v>
      </c>
      <c r="D117" s="164" t="s">
        <v>285</v>
      </c>
      <c r="E117" s="164" t="s">
        <v>286</v>
      </c>
    </row>
    <row r="118" spans="1:10">
      <c r="A118"/>
      <c r="B118" s="196" t="s">
        <v>283</v>
      </c>
      <c r="C118" s="197">
        <v>23726</v>
      </c>
      <c r="D118" s="198">
        <v>1803834570</v>
      </c>
    </row>
    <row r="119" spans="1:10">
      <c r="A119"/>
      <c r="B119" t="s">
        <v>287</v>
      </c>
      <c r="C119" s="162">
        <v>3</v>
      </c>
      <c r="D119" s="164">
        <v>150406848</v>
      </c>
    </row>
    <row r="120" spans="1:10">
      <c r="A120"/>
      <c r="B120" t="s">
        <v>288</v>
      </c>
      <c r="C120" s="162">
        <v>3</v>
      </c>
      <c r="D120" s="164">
        <v>150406848</v>
      </c>
    </row>
    <row r="121" spans="1:10">
      <c r="A121"/>
      <c r="B121" t="s">
        <v>289</v>
      </c>
      <c r="C121" s="162">
        <v>1</v>
      </c>
      <c r="D121" s="164">
        <v>50135616</v>
      </c>
    </row>
    <row r="122" spans="1:10">
      <c r="A122"/>
      <c r="B122" t="s">
        <v>290</v>
      </c>
      <c r="C122" s="162">
        <v>1</v>
      </c>
      <c r="D122" s="164">
        <v>50135616</v>
      </c>
    </row>
    <row r="123" spans="1:10">
      <c r="A123"/>
      <c r="B123" t="s">
        <v>291</v>
      </c>
      <c r="C123" s="162">
        <v>1</v>
      </c>
      <c r="D123" s="164">
        <v>50135616</v>
      </c>
    </row>
    <row r="124" spans="1:10">
      <c r="A124"/>
      <c r="B124" t="s">
        <v>292</v>
      </c>
      <c r="C124" s="162">
        <v>501</v>
      </c>
      <c r="D124" s="164">
        <v>935053096.71000004</v>
      </c>
    </row>
    <row r="125" spans="1:10">
      <c r="A125"/>
      <c r="B125" t="s">
        <v>293</v>
      </c>
      <c r="C125" s="162">
        <v>1</v>
      </c>
      <c r="D125" s="164">
        <v>7876063</v>
      </c>
    </row>
    <row r="126" spans="1:10">
      <c r="A126"/>
      <c r="B126" t="s">
        <v>294</v>
      </c>
      <c r="C126" s="162">
        <v>1</v>
      </c>
      <c r="D126" s="164">
        <v>7876063</v>
      </c>
      <c r="E126" s="165">
        <v>1009.85</v>
      </c>
    </row>
    <row r="127" spans="1:10">
      <c r="A127"/>
      <c r="B127" t="s">
        <v>295</v>
      </c>
      <c r="C127" s="162">
        <v>494</v>
      </c>
      <c r="D127" s="164">
        <v>893937991.71000004</v>
      </c>
    </row>
    <row r="128" spans="1:10">
      <c r="A128"/>
      <c r="B128" t="s">
        <v>296</v>
      </c>
      <c r="C128" s="162">
        <v>58</v>
      </c>
      <c r="D128" s="164">
        <v>457937991.70999998</v>
      </c>
      <c r="E128" s="165">
        <v>58715.72</v>
      </c>
    </row>
    <row r="129" spans="1:5">
      <c r="A129"/>
      <c r="B129" t="s">
        <v>297</v>
      </c>
      <c r="C129" s="162">
        <v>436</v>
      </c>
      <c r="D129" s="164">
        <v>436000000</v>
      </c>
    </row>
    <row r="130" spans="1:5">
      <c r="A130"/>
      <c r="B130" t="s">
        <v>298</v>
      </c>
      <c r="C130" s="162">
        <v>2</v>
      </c>
      <c r="D130" s="164">
        <v>2042082</v>
      </c>
    </row>
    <row r="131" spans="1:5">
      <c r="A131"/>
      <c r="B131" t="s">
        <v>299</v>
      </c>
      <c r="C131" s="162">
        <v>2</v>
      </c>
      <c r="D131" s="164">
        <v>2042082</v>
      </c>
    </row>
    <row r="132" spans="1:5">
      <c r="A132"/>
      <c r="B132" t="s">
        <v>300</v>
      </c>
      <c r="C132" s="162">
        <v>4</v>
      </c>
      <c r="D132" s="164">
        <v>31196960</v>
      </c>
    </row>
    <row r="133" spans="1:5">
      <c r="A133"/>
      <c r="B133" t="s">
        <v>301</v>
      </c>
      <c r="C133" s="162">
        <v>4</v>
      </c>
      <c r="D133" s="164">
        <v>31196960</v>
      </c>
      <c r="E133" s="165">
        <v>4000</v>
      </c>
    </row>
    <row r="134" spans="1:5">
      <c r="A134"/>
      <c r="B134" t="s">
        <v>302</v>
      </c>
      <c r="C134" s="162">
        <v>146</v>
      </c>
      <c r="D134" s="164">
        <v>146307269.05000001</v>
      </c>
    </row>
    <row r="135" spans="1:5">
      <c r="A135"/>
      <c r="B135" t="s">
        <v>303</v>
      </c>
      <c r="C135" s="162">
        <v>100</v>
      </c>
      <c r="D135" s="164">
        <v>101546332.67</v>
      </c>
    </row>
    <row r="136" spans="1:5">
      <c r="A136"/>
      <c r="B136" t="s">
        <v>304</v>
      </c>
      <c r="C136" s="162">
        <v>98</v>
      </c>
      <c r="D136" s="164">
        <v>99523018</v>
      </c>
    </row>
    <row r="137" spans="1:5">
      <c r="A137"/>
      <c r="B137" t="s">
        <v>305</v>
      </c>
      <c r="C137" s="162">
        <v>2</v>
      </c>
      <c r="D137" s="164">
        <v>2023314.67</v>
      </c>
    </row>
    <row r="138" spans="1:5">
      <c r="A138"/>
      <c r="B138" t="s">
        <v>306</v>
      </c>
      <c r="C138" s="162">
        <v>0</v>
      </c>
      <c r="D138" s="164">
        <v>1702599.12</v>
      </c>
    </row>
    <row r="139" spans="1:5">
      <c r="A139"/>
      <c r="B139" t="s">
        <v>307</v>
      </c>
      <c r="C139" s="162">
        <v>0</v>
      </c>
      <c r="D139" s="164">
        <v>1702599.12</v>
      </c>
    </row>
    <row r="140" spans="1:5">
      <c r="A140"/>
      <c r="B140" t="s">
        <v>308</v>
      </c>
      <c r="C140" s="162">
        <v>1</v>
      </c>
      <c r="D140" s="164">
        <v>1011150.5</v>
      </c>
    </row>
    <row r="141" spans="1:5">
      <c r="A141"/>
      <c r="B141" t="s">
        <v>309</v>
      </c>
      <c r="C141" s="162">
        <v>1</v>
      </c>
      <c r="D141" s="164">
        <v>1011150.5</v>
      </c>
    </row>
    <row r="142" spans="1:5">
      <c r="A142"/>
      <c r="B142" t="s">
        <v>310</v>
      </c>
      <c r="C142" s="162">
        <v>45</v>
      </c>
      <c r="D142" s="164">
        <v>45452385</v>
      </c>
    </row>
    <row r="143" spans="1:5">
      <c r="A143"/>
      <c r="B143" t="s">
        <v>311</v>
      </c>
      <c r="C143" s="162">
        <v>45</v>
      </c>
      <c r="D143" s="164">
        <v>45452385</v>
      </c>
    </row>
    <row r="144" spans="1:5">
      <c r="A144"/>
      <c r="B144" t="s">
        <v>312</v>
      </c>
      <c r="C144" s="162">
        <v>5169</v>
      </c>
      <c r="D144" s="164">
        <v>554163788</v>
      </c>
    </row>
    <row r="145" spans="1:8">
      <c r="A145"/>
      <c r="B145" t="s">
        <v>313</v>
      </c>
      <c r="C145" s="162">
        <v>169</v>
      </c>
      <c r="D145" s="164">
        <v>54163788</v>
      </c>
    </row>
    <row r="146" spans="1:8">
      <c r="A146"/>
      <c r="B146" t="s">
        <v>314</v>
      </c>
      <c r="C146" s="162">
        <v>15</v>
      </c>
      <c r="D146" s="164">
        <v>3900000</v>
      </c>
    </row>
    <row r="147" spans="1:8">
      <c r="A147"/>
      <c r="B147" t="s">
        <v>315</v>
      </c>
      <c r="C147" s="162">
        <v>154</v>
      </c>
      <c r="D147" s="164">
        <v>50263788</v>
      </c>
    </row>
    <row r="148" spans="1:8">
      <c r="A148"/>
      <c r="B148" t="s">
        <v>316</v>
      </c>
      <c r="C148" s="162">
        <v>5000</v>
      </c>
      <c r="D148" s="164">
        <v>500000000</v>
      </c>
    </row>
    <row r="149" spans="1:8">
      <c r="A149"/>
      <c r="B149" t="s">
        <v>314</v>
      </c>
      <c r="C149" s="162">
        <v>5000</v>
      </c>
      <c r="D149" s="164">
        <v>500000000</v>
      </c>
    </row>
    <row r="150" spans="1:8">
      <c r="A150"/>
      <c r="B150" t="s">
        <v>317</v>
      </c>
      <c r="C150" s="162">
        <v>17907</v>
      </c>
      <c r="D150" s="164">
        <v>17903568.800000001</v>
      </c>
    </row>
    <row r="151" spans="1:8">
      <c r="A151"/>
      <c r="B151" t="s">
        <v>295</v>
      </c>
      <c r="C151" s="162">
        <v>17907</v>
      </c>
      <c r="D151" s="164">
        <v>17903568.800000001</v>
      </c>
    </row>
    <row r="152" spans="1:8">
      <c r="A152"/>
      <c r="B152" t="s">
        <v>318</v>
      </c>
      <c r="C152" s="162">
        <v>17519</v>
      </c>
      <c r="D152" s="164">
        <v>17519000</v>
      </c>
    </row>
    <row r="153" spans="1:8">
      <c r="A153"/>
      <c r="B153" t="s">
        <v>319</v>
      </c>
      <c r="C153" s="162">
        <v>388</v>
      </c>
      <c r="D153" s="164">
        <v>384568.8</v>
      </c>
    </row>
    <row r="154" spans="1:8">
      <c r="A154"/>
      <c r="B154" s="196" t="s">
        <v>320</v>
      </c>
      <c r="C154" s="199">
        <v>650</v>
      </c>
      <c r="D154" s="198">
        <v>1231767213.76</v>
      </c>
    </row>
    <row r="155" spans="1:8">
      <c r="A155"/>
      <c r="B155" s="196" t="s">
        <v>321</v>
      </c>
      <c r="C155" s="199">
        <v>23076</v>
      </c>
      <c r="D155" s="198">
        <v>572067356.79999995</v>
      </c>
      <c r="E155" s="162"/>
      <c r="F155" s="164"/>
      <c r="G155" s="162"/>
      <c r="H155" s="162"/>
    </row>
    <row r="156" spans="1:8" ht="15.75">
      <c r="A156"/>
      <c r="B156" s="166"/>
      <c r="C156" s="167"/>
      <c r="D156" s="167"/>
      <c r="E156" s="162"/>
      <c r="F156" s="164"/>
      <c r="G156" s="162"/>
      <c r="H156" s="162"/>
    </row>
    <row r="157" spans="1:8" ht="15.75">
      <c r="A157"/>
      <c r="B157" s="166"/>
      <c r="C157" s="167"/>
      <c r="D157" s="167"/>
      <c r="E157" s="162"/>
      <c r="F157" s="164"/>
      <c r="G157" s="162"/>
      <c r="H157" s="162"/>
    </row>
    <row r="158" spans="1:8">
      <c r="A158"/>
    </row>
    <row r="159" spans="1:8">
      <c r="A159"/>
    </row>
    <row r="160" spans="1:8">
      <c r="A160"/>
      <c r="B160" s="119" t="s">
        <v>322</v>
      </c>
      <c r="C160" s="120"/>
      <c r="D160" s="120"/>
      <c r="E160" s="120"/>
      <c r="F160" s="120"/>
    </row>
    <row r="161" spans="1:7">
      <c r="A161"/>
      <c r="B161" s="343" t="s">
        <v>256</v>
      </c>
      <c r="C161" s="343"/>
      <c r="D161" s="343"/>
      <c r="E161" s="343"/>
      <c r="F161" s="343"/>
    </row>
    <row r="162" spans="1:7">
      <c r="A162"/>
      <c r="B162" s="168"/>
      <c r="C162" s="120"/>
      <c r="D162" s="120"/>
      <c r="E162" s="120"/>
      <c r="F162" s="120"/>
    </row>
    <row r="163" spans="1:7">
      <c r="A163"/>
      <c r="B163" s="357" t="s">
        <v>323</v>
      </c>
      <c r="C163" s="357"/>
      <c r="D163" s="120"/>
      <c r="E163" s="120"/>
      <c r="F163" s="120"/>
    </row>
    <row r="164" spans="1:7">
      <c r="A164"/>
      <c r="B164" s="358" t="s">
        <v>231</v>
      </c>
      <c r="C164" s="358" t="s">
        <v>241</v>
      </c>
      <c r="D164" s="358" t="s">
        <v>324</v>
      </c>
    </row>
    <row r="165" spans="1:7" ht="6.6" customHeight="1">
      <c r="A165"/>
      <c r="B165" s="358"/>
      <c r="C165" s="358"/>
      <c r="D165" s="358"/>
    </row>
    <row r="166" spans="1:7">
      <c r="A166"/>
      <c r="B166" s="169" t="s">
        <v>325</v>
      </c>
      <c r="C166" s="170">
        <v>0</v>
      </c>
      <c r="D166" s="170">
        <v>39577800</v>
      </c>
    </row>
    <row r="167" spans="1:7">
      <c r="A167"/>
      <c r="B167" s="169" t="s">
        <v>326</v>
      </c>
      <c r="C167" s="170">
        <v>13500000</v>
      </c>
      <c r="D167" s="170">
        <v>6680373</v>
      </c>
    </row>
    <row r="168" spans="1:7">
      <c r="A168"/>
      <c r="B168" s="171" t="s">
        <v>327</v>
      </c>
      <c r="C168" s="172">
        <v>13500000</v>
      </c>
      <c r="D168" s="172">
        <v>46258173</v>
      </c>
    </row>
    <row r="169" spans="1:7">
      <c r="A169"/>
    </row>
    <row r="170" spans="1:7">
      <c r="A170"/>
      <c r="B170" s="119" t="s">
        <v>328</v>
      </c>
    </row>
    <row r="171" spans="1:7">
      <c r="A171"/>
      <c r="B171" s="359" t="s">
        <v>329</v>
      </c>
      <c r="C171" s="359" t="s">
        <v>241</v>
      </c>
      <c r="D171" s="359" t="s">
        <v>324</v>
      </c>
    </row>
    <row r="172" spans="1:7">
      <c r="A172"/>
      <c r="B172" s="359"/>
      <c r="C172" s="359"/>
      <c r="D172" s="359"/>
    </row>
    <row r="173" spans="1:7" ht="15.75">
      <c r="A173"/>
      <c r="B173" s="173" t="s">
        <v>330</v>
      </c>
      <c r="C173" s="174">
        <v>35910657</v>
      </c>
      <c r="D173" s="174">
        <v>65602943</v>
      </c>
      <c r="E173" s="175"/>
      <c r="G173" s="176"/>
    </row>
    <row r="174" spans="1:7" ht="15.75">
      <c r="A174"/>
      <c r="B174" s="173" t="s">
        <v>331</v>
      </c>
      <c r="C174" s="174">
        <v>0</v>
      </c>
      <c r="D174" s="174">
        <v>120900494</v>
      </c>
      <c r="E174" s="177"/>
      <c r="G174" s="176"/>
    </row>
    <row r="175" spans="1:7" ht="15.75">
      <c r="A175"/>
      <c r="B175" s="178" t="s">
        <v>327</v>
      </c>
      <c r="C175" s="179">
        <v>36110657</v>
      </c>
      <c r="D175" s="179">
        <v>186503437</v>
      </c>
      <c r="E175" s="180"/>
      <c r="G175" s="181"/>
    </row>
    <row r="176" spans="1:7" ht="15.75">
      <c r="A176"/>
      <c r="B176" s="182"/>
      <c r="C176" s="183"/>
      <c r="D176" s="183"/>
      <c r="E176" s="180"/>
      <c r="G176" s="181"/>
    </row>
    <row r="177" spans="1:7" ht="15.75">
      <c r="A177"/>
      <c r="B177" s="182"/>
      <c r="C177" s="183"/>
      <c r="D177" s="183"/>
      <c r="E177" s="180"/>
      <c r="G177" s="181"/>
    </row>
    <row r="178" spans="1:7">
      <c r="A178"/>
      <c r="B178" s="119" t="s">
        <v>332</v>
      </c>
      <c r="E178" s="184"/>
    </row>
    <row r="179" spans="1:7">
      <c r="A179"/>
      <c r="B179" s="359" t="s">
        <v>329</v>
      </c>
      <c r="C179" s="359" t="s">
        <v>241</v>
      </c>
      <c r="D179" s="359" t="s">
        <v>324</v>
      </c>
      <c r="E179" s="184"/>
    </row>
    <row r="180" spans="1:7">
      <c r="A180"/>
      <c r="B180" s="359"/>
      <c r="C180" s="359"/>
      <c r="D180" s="359"/>
      <c r="E180" s="184"/>
    </row>
    <row r="181" spans="1:7" ht="15.75">
      <c r="A181"/>
      <c r="B181" s="173" t="s">
        <v>333</v>
      </c>
      <c r="C181" s="185">
        <v>316649144</v>
      </c>
      <c r="D181" s="174">
        <v>147456823</v>
      </c>
      <c r="E181" s="175"/>
      <c r="G181" s="176"/>
    </row>
    <row r="182" spans="1:7" ht="15.75">
      <c r="A182"/>
      <c r="B182" s="173" t="s">
        <v>334</v>
      </c>
      <c r="C182" s="185">
        <v>313777808</v>
      </c>
      <c r="D182" s="174">
        <v>0</v>
      </c>
      <c r="E182" s="175"/>
      <c r="G182" s="176"/>
    </row>
    <row r="183" spans="1:7" ht="15.75">
      <c r="A183"/>
      <c r="B183" s="173" t="s">
        <v>335</v>
      </c>
      <c r="C183" s="185">
        <v>0</v>
      </c>
      <c r="D183" s="174">
        <v>453750</v>
      </c>
      <c r="E183" s="175"/>
      <c r="G183" s="176"/>
    </row>
    <row r="184" spans="1:7" ht="15.75">
      <c r="A184"/>
      <c r="B184" s="173" t="s">
        <v>336</v>
      </c>
      <c r="C184" s="174">
        <v>165000</v>
      </c>
      <c r="D184" s="174">
        <v>165000</v>
      </c>
      <c r="E184" s="175"/>
      <c r="G184" s="176"/>
    </row>
    <row r="185" spans="1:7" ht="15.75">
      <c r="A185"/>
      <c r="B185" s="173" t="s">
        <v>337</v>
      </c>
      <c r="C185" s="174">
        <v>165000</v>
      </c>
      <c r="D185" s="174">
        <v>165000</v>
      </c>
      <c r="E185" s="175"/>
      <c r="G185" s="176"/>
    </row>
    <row r="186" spans="1:7" ht="15.75">
      <c r="A186"/>
      <c r="B186" s="173" t="s">
        <v>338</v>
      </c>
      <c r="C186" s="185">
        <v>16500000</v>
      </c>
      <c r="D186" s="174">
        <v>266500000</v>
      </c>
      <c r="E186" s="175"/>
      <c r="G186" s="176"/>
    </row>
    <row r="187" spans="1:7" ht="15.75">
      <c r="A187"/>
      <c r="B187" s="173" t="s">
        <v>339</v>
      </c>
      <c r="C187" s="185">
        <v>58806.2696</v>
      </c>
      <c r="D187" s="174">
        <v>0</v>
      </c>
      <c r="E187" s="175"/>
      <c r="G187" s="176"/>
    </row>
    <row r="188" spans="1:7" ht="15.75">
      <c r="A188"/>
      <c r="B188" s="173" t="s">
        <v>340</v>
      </c>
      <c r="C188" s="185">
        <v>165000</v>
      </c>
      <c r="D188" s="174">
        <v>0</v>
      </c>
      <c r="E188" s="175"/>
      <c r="G188" s="176"/>
    </row>
    <row r="189" spans="1:7" ht="15.75">
      <c r="A189"/>
      <c r="B189" s="173" t="s">
        <v>341</v>
      </c>
      <c r="C189" s="185">
        <v>199275</v>
      </c>
      <c r="D189" s="174">
        <v>0</v>
      </c>
      <c r="E189" s="175"/>
      <c r="G189" s="176"/>
    </row>
    <row r="190" spans="1:7" ht="15.75">
      <c r="A190"/>
      <c r="B190" s="173" t="s">
        <v>342</v>
      </c>
      <c r="C190" s="185">
        <v>45080</v>
      </c>
      <c r="D190" s="174">
        <v>0</v>
      </c>
      <c r="E190" s="175"/>
      <c r="G190" s="176"/>
    </row>
    <row r="191" spans="1:7" ht="15.75">
      <c r="A191"/>
      <c r="B191" s="173" t="s">
        <v>343</v>
      </c>
      <c r="C191" s="174">
        <v>99000000</v>
      </c>
      <c r="D191" s="174">
        <v>99000000</v>
      </c>
      <c r="E191" s="175"/>
      <c r="G191" s="176"/>
    </row>
    <row r="192" spans="1:7" ht="15.75">
      <c r="A192"/>
      <c r="B192" s="173" t="s">
        <v>344</v>
      </c>
      <c r="C192" s="185">
        <v>1100000</v>
      </c>
      <c r="D192" s="174">
        <v>0</v>
      </c>
      <c r="E192" s="175"/>
      <c r="G192" s="176"/>
    </row>
    <row r="193" spans="1:14" ht="15.75">
      <c r="A193"/>
      <c r="B193" s="173" t="s">
        <v>345</v>
      </c>
      <c r="C193" s="174">
        <v>23173097</v>
      </c>
      <c r="D193" s="174">
        <v>23173097</v>
      </c>
      <c r="E193" s="175"/>
      <c r="G193" s="176"/>
    </row>
    <row r="194" spans="1:14" ht="15.75">
      <c r="A194"/>
      <c r="B194" s="173" t="s">
        <v>346</v>
      </c>
      <c r="C194" s="185">
        <v>0</v>
      </c>
      <c r="D194" s="174">
        <v>1218467.2224999999</v>
      </c>
      <c r="E194" s="175"/>
      <c r="G194" s="176"/>
    </row>
    <row r="195" spans="1:14" ht="15.75">
      <c r="A195"/>
      <c r="B195" s="173" t="s">
        <v>347</v>
      </c>
      <c r="C195" s="185">
        <v>42895820</v>
      </c>
      <c r="D195" s="174">
        <v>79879541</v>
      </c>
      <c r="E195" s="175"/>
      <c r="G195" s="176"/>
    </row>
    <row r="196" spans="1:14" ht="15.75">
      <c r="A196"/>
      <c r="B196" s="173" t="s">
        <v>348</v>
      </c>
      <c r="C196" s="185">
        <v>330000</v>
      </c>
      <c r="D196" s="174">
        <v>165000</v>
      </c>
      <c r="E196" s="175"/>
      <c r="G196" s="176"/>
    </row>
    <row r="197" spans="1:14" ht="15.75">
      <c r="A197"/>
      <c r="B197" s="173" t="s">
        <v>349</v>
      </c>
      <c r="C197" s="174"/>
      <c r="D197" s="174">
        <v>0</v>
      </c>
      <c r="E197" s="175"/>
      <c r="G197" s="176"/>
    </row>
    <row r="198" spans="1:14" ht="15.75">
      <c r="A198"/>
      <c r="B198" s="178" t="s">
        <v>327</v>
      </c>
      <c r="C198" s="179">
        <v>814224030.26960003</v>
      </c>
      <c r="D198" s="179">
        <v>618176678.22249997</v>
      </c>
      <c r="E198" s="2"/>
      <c r="G198" s="181"/>
    </row>
    <row r="199" spans="1:14" ht="15.75">
      <c r="A199"/>
      <c r="B199" s="182"/>
      <c r="C199" s="183"/>
      <c r="D199" s="183"/>
      <c r="E199" s="2"/>
      <c r="G199" s="181"/>
    </row>
    <row r="200" spans="1:14" ht="15.75">
      <c r="A200"/>
      <c r="B200" s="182"/>
      <c r="C200" s="183"/>
      <c r="D200" s="183">
        <v>0</v>
      </c>
      <c r="E200" s="2"/>
      <c r="G200" s="181"/>
    </row>
    <row r="201" spans="1:14" ht="15.75">
      <c r="A201"/>
      <c r="B201" s="182"/>
      <c r="C201" s="183"/>
      <c r="D201" s="183"/>
      <c r="E201" s="2"/>
      <c r="G201" s="181"/>
    </row>
    <row r="202" spans="1:14">
      <c r="A202"/>
    </row>
    <row r="203" spans="1:14">
      <c r="A203"/>
      <c r="B203" s="119" t="s">
        <v>350</v>
      </c>
    </row>
    <row r="204" spans="1:14">
      <c r="A204"/>
      <c r="B204" s="348" t="s">
        <v>351</v>
      </c>
      <c r="C204" s="348" t="s">
        <v>352</v>
      </c>
      <c r="D204" s="348"/>
      <c r="E204" s="348"/>
      <c r="F204" s="348"/>
      <c r="G204" s="348"/>
      <c r="H204" s="348" t="s">
        <v>353</v>
      </c>
      <c r="I204" s="348"/>
      <c r="J204" s="348"/>
      <c r="K204" s="348"/>
      <c r="L204" s="348"/>
      <c r="M204" s="348"/>
      <c r="N204" s="92"/>
    </row>
    <row r="205" spans="1:14">
      <c r="A205"/>
      <c r="B205" s="348"/>
      <c r="C205" s="348" t="s">
        <v>354</v>
      </c>
      <c r="D205" s="348" t="s">
        <v>355</v>
      </c>
      <c r="E205" s="348" t="s">
        <v>356</v>
      </c>
      <c r="F205" s="348" t="s">
        <v>357</v>
      </c>
      <c r="G205" s="348" t="s">
        <v>358</v>
      </c>
      <c r="H205" s="348" t="s">
        <v>359</v>
      </c>
      <c r="I205" s="348" t="s">
        <v>355</v>
      </c>
      <c r="J205" s="348" t="s">
        <v>356</v>
      </c>
      <c r="K205" s="348" t="s">
        <v>360</v>
      </c>
      <c r="L205" s="348" t="s">
        <v>361</v>
      </c>
      <c r="M205" s="348" t="s">
        <v>362</v>
      </c>
      <c r="N205" s="92"/>
    </row>
    <row r="206" spans="1:14">
      <c r="A206"/>
      <c r="B206" s="348"/>
      <c r="C206" s="348"/>
      <c r="D206" s="348"/>
      <c r="E206" s="348"/>
      <c r="F206" s="348"/>
      <c r="G206" s="348"/>
      <c r="H206" s="348"/>
      <c r="I206" s="348"/>
      <c r="J206" s="348"/>
      <c r="K206" s="348"/>
      <c r="L206" s="348"/>
      <c r="M206" s="348"/>
      <c r="N206" s="92"/>
    </row>
    <row r="207" spans="1:14">
      <c r="A207"/>
      <c r="B207" s="348"/>
      <c r="C207" s="348"/>
      <c r="D207" s="348"/>
      <c r="E207" s="348"/>
      <c r="F207" s="348"/>
      <c r="G207" s="348"/>
      <c r="H207" s="348"/>
      <c r="I207" s="348"/>
      <c r="J207" s="348"/>
      <c r="K207" s="348"/>
      <c r="L207" s="348"/>
      <c r="M207" s="348"/>
      <c r="N207" s="92"/>
    </row>
    <row r="208" spans="1:14">
      <c r="A208"/>
      <c r="B208" s="186" t="s">
        <v>363</v>
      </c>
      <c r="C208" s="187">
        <v>112596933</v>
      </c>
      <c r="D208" s="187">
        <v>3866000</v>
      </c>
      <c r="E208" s="187">
        <v>0</v>
      </c>
      <c r="F208" s="187">
        <v>0</v>
      </c>
      <c r="G208" s="187">
        <v>116462933</v>
      </c>
      <c r="H208" s="187">
        <v>91042429.155992106</v>
      </c>
      <c r="I208" s="187">
        <v>0</v>
      </c>
      <c r="J208" s="187">
        <v>0</v>
      </c>
      <c r="K208" s="187">
        <v>0</v>
      </c>
      <c r="L208" s="187">
        <v>91042429.155992106</v>
      </c>
      <c r="M208" s="187">
        <v>25420503.844007894</v>
      </c>
      <c r="N208" s="92"/>
    </row>
    <row r="209" spans="1:14">
      <c r="A209"/>
      <c r="B209" s="186" t="s">
        <v>364</v>
      </c>
      <c r="C209" s="187">
        <v>154204659</v>
      </c>
      <c r="D209" s="187">
        <v>1208469</v>
      </c>
      <c r="E209" s="187">
        <v>0</v>
      </c>
      <c r="F209" s="187">
        <v>0</v>
      </c>
      <c r="G209" s="187">
        <v>155413128</v>
      </c>
      <c r="H209" s="187">
        <v>142456424.14604154</v>
      </c>
      <c r="I209" s="187">
        <v>0</v>
      </c>
      <c r="J209" s="187">
        <v>0</v>
      </c>
      <c r="K209" s="187">
        <v>0</v>
      </c>
      <c r="L209" s="187">
        <v>142456424.14604154</v>
      </c>
      <c r="M209" s="187">
        <v>12956703.853958458</v>
      </c>
      <c r="N209" s="92"/>
    </row>
    <row r="210" spans="1:14">
      <c r="A210"/>
      <c r="B210" s="186" t="s">
        <v>365</v>
      </c>
      <c r="C210" s="187">
        <v>0</v>
      </c>
      <c r="D210" s="187">
        <v>0</v>
      </c>
      <c r="E210" s="187">
        <v>0</v>
      </c>
      <c r="F210" s="187">
        <v>0</v>
      </c>
      <c r="G210" s="187">
        <v>0</v>
      </c>
      <c r="H210" s="187">
        <v>0</v>
      </c>
      <c r="I210" s="187">
        <v>0</v>
      </c>
      <c r="J210" s="187">
        <v>0</v>
      </c>
      <c r="K210" s="187">
        <v>0</v>
      </c>
      <c r="L210" s="187">
        <v>0</v>
      </c>
      <c r="M210" s="187">
        <v>0</v>
      </c>
      <c r="N210" s="92"/>
    </row>
    <row r="211" spans="1:14">
      <c r="A211"/>
      <c r="B211" s="188" t="s">
        <v>366</v>
      </c>
      <c r="C211" s="189">
        <v>266801592</v>
      </c>
      <c r="D211" s="189">
        <v>5074469</v>
      </c>
      <c r="E211" s="189">
        <v>0</v>
      </c>
      <c r="F211" s="189">
        <v>0</v>
      </c>
      <c r="G211" s="189">
        <v>271876061</v>
      </c>
      <c r="H211" s="189">
        <v>233498853.30203366</v>
      </c>
      <c r="I211" s="189">
        <v>0</v>
      </c>
      <c r="J211" s="189">
        <v>0</v>
      </c>
      <c r="K211" s="189">
        <v>0</v>
      </c>
      <c r="L211" s="189">
        <v>233498853.30203366</v>
      </c>
      <c r="M211" s="189">
        <v>38377198.697966337</v>
      </c>
      <c r="N211" s="92"/>
    </row>
    <row r="212" spans="1:14">
      <c r="A212"/>
      <c r="B212" s="188" t="s">
        <v>367</v>
      </c>
      <c r="C212" s="189">
        <v>257672532</v>
      </c>
      <c r="D212" s="189">
        <v>9129060</v>
      </c>
      <c r="E212" s="189">
        <v>0</v>
      </c>
      <c r="F212" s="189">
        <v>0</v>
      </c>
      <c r="G212" s="189">
        <v>266801592</v>
      </c>
      <c r="H212" s="189">
        <v>222859791.03683394</v>
      </c>
      <c r="I212" s="189">
        <v>10639062.265199702</v>
      </c>
      <c r="J212" s="189">
        <v>0</v>
      </c>
      <c r="K212" s="189">
        <v>0</v>
      </c>
      <c r="L212" s="189">
        <v>233498853.30203366</v>
      </c>
      <c r="M212" s="189">
        <v>33302729.697966337</v>
      </c>
      <c r="N212" s="92"/>
    </row>
    <row r="213" spans="1:14">
      <c r="A213"/>
    </row>
    <row r="214" spans="1:14">
      <c r="A214"/>
    </row>
    <row r="215" spans="1:14">
      <c r="A215"/>
      <c r="B215" s="190" t="s">
        <v>368</v>
      </c>
    </row>
    <row r="216" spans="1:14">
      <c r="A216"/>
      <c r="B216" s="162"/>
    </row>
    <row r="217" spans="1:14">
      <c r="A217"/>
      <c r="B217" s="347" t="s">
        <v>329</v>
      </c>
      <c r="C217" s="347" t="s">
        <v>241</v>
      </c>
      <c r="D217" s="347" t="s">
        <v>324</v>
      </c>
    </row>
    <row r="218" spans="1:14" ht="9.6" customHeight="1">
      <c r="A218"/>
      <c r="B218" s="347"/>
      <c r="C218" s="347"/>
      <c r="D218" s="347"/>
    </row>
    <row r="219" spans="1:14" ht="15.75">
      <c r="A219"/>
      <c r="B219" s="173" t="s">
        <v>369</v>
      </c>
      <c r="C219" s="174">
        <v>0</v>
      </c>
      <c r="D219" s="191">
        <v>0</v>
      </c>
      <c r="E219" s="192">
        <v>15</v>
      </c>
      <c r="G219" s="176"/>
    </row>
    <row r="220" spans="1:14" ht="15.75">
      <c r="A220"/>
      <c r="B220" s="173" t="s">
        <v>369</v>
      </c>
      <c r="C220" s="174">
        <v>0</v>
      </c>
      <c r="D220" s="191">
        <v>0</v>
      </c>
      <c r="E220" s="192"/>
      <c r="G220" s="176"/>
    </row>
    <row r="221" spans="1:14" ht="15.75">
      <c r="A221"/>
      <c r="B221" s="173"/>
      <c r="C221" s="174">
        <v>0</v>
      </c>
      <c r="D221" s="174">
        <v>0</v>
      </c>
      <c r="E221" s="192"/>
      <c r="G221" s="176"/>
    </row>
    <row r="222" spans="1:14" ht="15" customHeight="1">
      <c r="A222"/>
      <c r="B222" s="115"/>
    </row>
    <row r="223" spans="1:14" ht="15.75" customHeight="1">
      <c r="A223"/>
    </row>
    <row r="225" spans="1:7">
      <c r="A225"/>
      <c r="B225" s="190" t="s">
        <v>370</v>
      </c>
    </row>
    <row r="226" spans="1:7" ht="8.65" customHeight="1">
      <c r="A226"/>
    </row>
    <row r="227" spans="1:7">
      <c r="A227"/>
      <c r="B227" s="360" t="s">
        <v>231</v>
      </c>
      <c r="C227" s="222" t="s">
        <v>371</v>
      </c>
      <c r="D227" s="222"/>
      <c r="E227" s="222"/>
      <c r="F227" s="222" t="s">
        <v>371</v>
      </c>
    </row>
    <row r="228" spans="1:7">
      <c r="A228"/>
      <c r="B228" s="361"/>
      <c r="C228" s="222" t="s">
        <v>372</v>
      </c>
      <c r="D228" s="222" t="s">
        <v>373</v>
      </c>
      <c r="E228" s="222" t="s">
        <v>374</v>
      </c>
      <c r="F228" s="222" t="s">
        <v>375</v>
      </c>
    </row>
    <row r="229" spans="1:7">
      <c r="A229"/>
      <c r="B229" s="121" t="s">
        <v>376</v>
      </c>
      <c r="C229" s="155">
        <v>149598817</v>
      </c>
      <c r="D229" s="155">
        <v>0</v>
      </c>
      <c r="E229" s="155">
        <v>-2091038</v>
      </c>
      <c r="F229" s="155">
        <v>147507779</v>
      </c>
      <c r="G229" s="35"/>
    </row>
    <row r="230" spans="1:7">
      <c r="A230"/>
      <c r="B230" s="74" t="s">
        <v>377</v>
      </c>
      <c r="C230" s="77">
        <v>149598817</v>
      </c>
      <c r="D230" s="77">
        <v>0</v>
      </c>
      <c r="E230" s="77">
        <v>-2091038</v>
      </c>
      <c r="F230" s="77">
        <v>147507779</v>
      </c>
    </row>
    <row r="231" spans="1:7">
      <c r="A231"/>
      <c r="B231" s="121" t="s">
        <v>378</v>
      </c>
      <c r="C231" s="155">
        <v>90439519</v>
      </c>
      <c r="D231" s="200">
        <v>59159298</v>
      </c>
      <c r="E231" s="155">
        <v>-2091038</v>
      </c>
      <c r="F231" s="155">
        <v>147507779</v>
      </c>
    </row>
    <row r="232" spans="1:7">
      <c r="A232"/>
    </row>
    <row r="233" spans="1:7">
      <c r="A233"/>
      <c r="B233" s="190" t="s">
        <v>379</v>
      </c>
      <c r="C233" s="120"/>
      <c r="D233" s="120"/>
      <c r="E233" s="120"/>
      <c r="F233" s="120"/>
    </row>
    <row r="234" spans="1:7">
      <c r="A234"/>
      <c r="B234" s="344" t="s">
        <v>256</v>
      </c>
      <c r="C234" s="344"/>
      <c r="D234" s="344"/>
      <c r="E234" s="344"/>
      <c r="F234" s="344"/>
    </row>
    <row r="235" spans="1:7">
      <c r="A235"/>
      <c r="B235" s="120"/>
      <c r="C235" s="120"/>
      <c r="D235" s="120"/>
      <c r="E235" s="120"/>
      <c r="F235" s="120"/>
    </row>
    <row r="236" spans="1:7">
      <c r="A236"/>
      <c r="B236" s="353" t="s">
        <v>380</v>
      </c>
      <c r="C236" s="353"/>
      <c r="D236" s="353"/>
      <c r="E236" s="353"/>
      <c r="F236" s="120"/>
    </row>
    <row r="237" spans="1:7" ht="11.65" customHeight="1">
      <c r="A237"/>
    </row>
    <row r="238" spans="1:7">
      <c r="A238"/>
      <c r="B238" s="223" t="s">
        <v>381</v>
      </c>
      <c r="C238" s="223" t="s">
        <v>241</v>
      </c>
      <c r="D238" s="223" t="s">
        <v>324</v>
      </c>
    </row>
    <row r="239" spans="1:7">
      <c r="A239"/>
      <c r="B239" s="144" t="s">
        <v>382</v>
      </c>
      <c r="C239" s="146">
        <v>19653977</v>
      </c>
      <c r="D239" s="146">
        <v>19153977</v>
      </c>
      <c r="E239" s="192"/>
      <c r="F239" s="201"/>
    </row>
    <row r="240" spans="1:7">
      <c r="A240"/>
      <c r="B240" s="144" t="s">
        <v>383</v>
      </c>
      <c r="C240" s="146">
        <v>17554888.879999999</v>
      </c>
      <c r="D240" s="146">
        <v>32619925</v>
      </c>
      <c r="E240" s="192"/>
      <c r="F240" s="201"/>
    </row>
    <row r="241" spans="1:6">
      <c r="A241"/>
      <c r="B241" s="144" t="s">
        <v>384</v>
      </c>
      <c r="C241" s="146">
        <v>0</v>
      </c>
      <c r="D241" s="146">
        <v>0</v>
      </c>
      <c r="E241" s="192"/>
      <c r="F241" s="201"/>
    </row>
    <row r="242" spans="1:6">
      <c r="A242"/>
      <c r="B242" s="144" t="s">
        <v>385</v>
      </c>
      <c r="C242" s="146">
        <v>0</v>
      </c>
      <c r="D242" s="146">
        <v>0</v>
      </c>
      <c r="E242" s="192"/>
      <c r="F242" s="201"/>
    </row>
    <row r="243" spans="1:6">
      <c r="A243"/>
      <c r="B243" s="144" t="s">
        <v>386</v>
      </c>
      <c r="C243" s="146">
        <v>25537383.260000002</v>
      </c>
      <c r="D243" s="146">
        <v>0</v>
      </c>
      <c r="E243" s="192"/>
      <c r="F243" s="201"/>
    </row>
    <row r="244" spans="1:6">
      <c r="A244"/>
      <c r="B244" s="144" t="s">
        <v>387</v>
      </c>
      <c r="C244" s="146">
        <v>0</v>
      </c>
      <c r="D244" s="146">
        <v>143831</v>
      </c>
      <c r="E244" s="192"/>
      <c r="F244" s="201"/>
    </row>
    <row r="245" spans="1:6">
      <c r="A245"/>
      <c r="B245" s="144" t="s">
        <v>388</v>
      </c>
      <c r="C245" s="146">
        <v>33075820</v>
      </c>
      <c r="D245" s="146">
        <v>0</v>
      </c>
      <c r="E245" s="192"/>
      <c r="F245" s="201"/>
    </row>
    <row r="246" spans="1:6">
      <c r="A246"/>
      <c r="B246" s="144" t="s">
        <v>389</v>
      </c>
      <c r="C246" s="146">
        <v>574021</v>
      </c>
      <c r="D246" s="146">
        <v>0</v>
      </c>
      <c r="E246" s="192"/>
      <c r="F246" s="201"/>
    </row>
    <row r="247" spans="1:6">
      <c r="A247"/>
      <c r="B247" s="144" t="s">
        <v>390</v>
      </c>
      <c r="C247" s="146">
        <v>1204537</v>
      </c>
      <c r="D247" s="146">
        <v>2431813</v>
      </c>
      <c r="E247" s="192"/>
      <c r="F247" s="201"/>
    </row>
    <row r="248" spans="1:6">
      <c r="A248"/>
      <c r="B248" s="144" t="s">
        <v>391</v>
      </c>
      <c r="C248" s="146">
        <v>1266840.73</v>
      </c>
      <c r="D248" s="146">
        <v>0</v>
      </c>
      <c r="E248" s="192"/>
      <c r="F248" s="201"/>
    </row>
    <row r="249" spans="1:6">
      <c r="A249"/>
      <c r="B249" s="147" t="s">
        <v>327</v>
      </c>
      <c r="C249" s="148">
        <v>98867467.870000005</v>
      </c>
      <c r="D249" s="202">
        <v>54349546</v>
      </c>
      <c r="F249" s="203"/>
    </row>
    <row r="250" spans="1:6">
      <c r="A250"/>
    </row>
    <row r="251" spans="1:6">
      <c r="A251"/>
      <c r="B251" s="353" t="s">
        <v>392</v>
      </c>
      <c r="C251" s="353"/>
      <c r="D251" s="353"/>
      <c r="E251" s="353"/>
      <c r="F251" s="120"/>
    </row>
    <row r="252" spans="1:6" ht="11.65" customHeight="1">
      <c r="A252"/>
    </row>
    <row r="253" spans="1:6">
      <c r="A253"/>
      <c r="B253" s="223" t="s">
        <v>381</v>
      </c>
      <c r="C253" s="223" t="s">
        <v>241</v>
      </c>
      <c r="D253" s="223" t="s">
        <v>324</v>
      </c>
    </row>
    <row r="254" spans="1:6">
      <c r="A254"/>
      <c r="B254" s="144" t="s">
        <v>393</v>
      </c>
      <c r="C254" s="146">
        <v>311618073</v>
      </c>
      <c r="D254" s="146">
        <v>311618073</v>
      </c>
      <c r="E254" s="192"/>
      <c r="F254" s="201"/>
    </row>
    <row r="255" spans="1:6">
      <c r="A255"/>
      <c r="B255" s="144"/>
      <c r="C255" s="146"/>
      <c r="D255" s="146">
        <v>0</v>
      </c>
      <c r="E255" s="192"/>
      <c r="F255" s="201"/>
    </row>
    <row r="256" spans="1:6">
      <c r="A256"/>
      <c r="B256" s="147" t="s">
        <v>327</v>
      </c>
      <c r="C256" s="148">
        <v>311618073</v>
      </c>
      <c r="D256" s="202">
        <v>311618073</v>
      </c>
      <c r="F256" s="203"/>
    </row>
    <row r="257" spans="1:6">
      <c r="A257"/>
      <c r="B257" s="204"/>
      <c r="C257" s="205"/>
      <c r="D257" s="206"/>
      <c r="F257" s="203"/>
    </row>
    <row r="258" spans="1:6">
      <c r="A258"/>
      <c r="B258" s="190" t="s">
        <v>394</v>
      </c>
      <c r="C258" s="120"/>
      <c r="D258" s="120"/>
    </row>
    <row r="259" spans="1:6">
      <c r="A259"/>
      <c r="B259" s="343" t="s">
        <v>256</v>
      </c>
      <c r="C259" s="343"/>
      <c r="D259" s="343"/>
    </row>
    <row r="260" spans="1:6">
      <c r="A260"/>
      <c r="B260" s="119"/>
      <c r="C260" s="120"/>
      <c r="D260" s="120"/>
    </row>
    <row r="261" spans="1:6">
      <c r="A261"/>
      <c r="B261" s="119" t="s">
        <v>395</v>
      </c>
      <c r="C261" s="120"/>
      <c r="D261" s="120"/>
    </row>
    <row r="262" spans="1:6" ht="16.149999999999999" customHeight="1">
      <c r="A262"/>
      <c r="B262" s="224" t="s">
        <v>396</v>
      </c>
      <c r="C262" s="222" t="s">
        <v>397</v>
      </c>
      <c r="D262" s="224" t="s">
        <v>398</v>
      </c>
    </row>
    <row r="263" spans="1:6">
      <c r="A263"/>
      <c r="B263" s="169" t="s">
        <v>399</v>
      </c>
      <c r="C263" s="207">
        <v>0</v>
      </c>
      <c r="D263" s="207">
        <v>200000000</v>
      </c>
    </row>
    <row r="264" spans="1:6">
      <c r="A264"/>
      <c r="B264" s="171" t="s">
        <v>327</v>
      </c>
      <c r="C264" s="208">
        <v>0</v>
      </c>
      <c r="D264" s="208">
        <v>200000000</v>
      </c>
    </row>
    <row r="265" spans="1:6">
      <c r="A265"/>
    </row>
    <row r="266" spans="1:6">
      <c r="A266"/>
      <c r="B266" s="209" t="s">
        <v>400</v>
      </c>
      <c r="C266" s="2"/>
      <c r="D266" s="2"/>
    </row>
    <row r="267" spans="1:6">
      <c r="A267"/>
      <c r="B267" s="224" t="s">
        <v>401</v>
      </c>
      <c r="C267" s="222" t="s">
        <v>397</v>
      </c>
      <c r="D267" s="224" t="s">
        <v>398</v>
      </c>
    </row>
    <row r="268" spans="1:6">
      <c r="A268"/>
      <c r="B268" s="169" t="s">
        <v>399</v>
      </c>
      <c r="C268" s="210">
        <v>0</v>
      </c>
      <c r="D268" s="210">
        <v>1380822</v>
      </c>
    </row>
    <row r="269" spans="1:6">
      <c r="A269"/>
      <c r="B269" s="169" t="s">
        <v>402</v>
      </c>
      <c r="C269" s="210">
        <v>0</v>
      </c>
      <c r="D269" s="210">
        <v>0</v>
      </c>
    </row>
    <row r="270" spans="1:6">
      <c r="A270"/>
      <c r="B270" s="211" t="s">
        <v>327</v>
      </c>
      <c r="C270" s="212">
        <v>0</v>
      </c>
      <c r="D270" s="213">
        <v>1380822</v>
      </c>
    </row>
    <row r="271" spans="1:6">
      <c r="A271"/>
    </row>
    <row r="272" spans="1:6">
      <c r="A272"/>
      <c r="B272" s="119" t="s">
        <v>403</v>
      </c>
    </row>
    <row r="273" spans="1:6">
      <c r="A273"/>
      <c r="B273" s="224" t="s">
        <v>404</v>
      </c>
      <c r="C273" s="222" t="s">
        <v>397</v>
      </c>
      <c r="D273" s="224" t="s">
        <v>398</v>
      </c>
    </row>
    <row r="274" spans="1:6">
      <c r="A274"/>
      <c r="B274" s="169" t="s">
        <v>369</v>
      </c>
      <c r="C274" s="157"/>
      <c r="D274" s="214"/>
    </row>
    <row r="275" spans="1:6">
      <c r="A275"/>
      <c r="B275" s="171" t="s">
        <v>327</v>
      </c>
      <c r="C275" s="215" t="s">
        <v>405</v>
      </c>
      <c r="D275" s="216" t="s">
        <v>405</v>
      </c>
    </row>
    <row r="276" spans="1:6">
      <c r="A276"/>
    </row>
    <row r="277" spans="1:6">
      <c r="A277"/>
      <c r="B277" s="119" t="s">
        <v>406</v>
      </c>
    </row>
    <row r="278" spans="1:6">
      <c r="A278"/>
      <c r="B278" s="224" t="s">
        <v>396</v>
      </c>
      <c r="C278" s="222" t="s">
        <v>397</v>
      </c>
      <c r="D278" s="224" t="s">
        <v>398</v>
      </c>
    </row>
    <row r="279" spans="1:6">
      <c r="A279"/>
      <c r="B279" s="169" t="s">
        <v>399</v>
      </c>
      <c r="C279" s="207"/>
      <c r="D279" s="207">
        <v>0</v>
      </c>
    </row>
    <row r="280" spans="1:6">
      <c r="A280"/>
      <c r="B280" s="171" t="s">
        <v>327</v>
      </c>
      <c r="C280" s="208">
        <v>0</v>
      </c>
      <c r="D280" s="217">
        <v>0</v>
      </c>
    </row>
    <row r="281" spans="1:6">
      <c r="A281"/>
    </row>
    <row r="282" spans="1:6">
      <c r="A282"/>
    </row>
    <row r="283" spans="1:6">
      <c r="A283"/>
      <c r="B283" s="353" t="s">
        <v>407</v>
      </c>
      <c r="C283" s="353"/>
      <c r="D283" s="353"/>
      <c r="E283" s="120"/>
    </row>
    <row r="284" spans="1:6" ht="15.75" thickBot="1">
      <c r="A284"/>
      <c r="B284" s="343" t="s">
        <v>256</v>
      </c>
      <c r="C284" s="343"/>
      <c r="D284" s="343"/>
      <c r="E284" s="343"/>
    </row>
    <row r="285" spans="1:6">
      <c r="A285"/>
      <c r="B285" s="225" t="s">
        <v>231</v>
      </c>
      <c r="C285" s="226" t="s">
        <v>241</v>
      </c>
      <c r="D285" s="226" t="s">
        <v>408</v>
      </c>
    </row>
    <row r="286" spans="1:6">
      <c r="A286"/>
      <c r="B286" s="169" t="s">
        <v>409</v>
      </c>
      <c r="C286" s="218"/>
      <c r="D286" s="218">
        <v>55000</v>
      </c>
      <c r="F286" s="219"/>
    </row>
    <row r="287" spans="1:6">
      <c r="A287"/>
      <c r="B287" s="169" t="s">
        <v>410</v>
      </c>
      <c r="C287" s="218">
        <v>324360</v>
      </c>
      <c r="D287" s="218">
        <v>766000</v>
      </c>
      <c r="F287" s="219"/>
    </row>
    <row r="288" spans="1:6">
      <c r="A288"/>
      <c r="B288" s="169" t="s">
        <v>411</v>
      </c>
      <c r="C288" s="218">
        <v>237500</v>
      </c>
      <c r="D288" s="218">
        <v>2000000</v>
      </c>
      <c r="F288" s="219"/>
    </row>
    <row r="289" spans="1:6">
      <c r="A289"/>
      <c r="B289" s="169" t="s">
        <v>412</v>
      </c>
      <c r="C289" s="218">
        <v>85828</v>
      </c>
      <c r="D289" s="218">
        <v>33497</v>
      </c>
      <c r="F289" s="219"/>
    </row>
    <row r="290" spans="1:6">
      <c r="A290"/>
      <c r="B290" s="169" t="s">
        <v>339</v>
      </c>
      <c r="C290" s="218">
        <v>0</v>
      </c>
      <c r="D290" s="218">
        <v>2021551</v>
      </c>
      <c r="F290" s="219"/>
    </row>
    <row r="291" spans="1:6">
      <c r="A291"/>
      <c r="B291" s="169" t="s">
        <v>413</v>
      </c>
      <c r="C291" s="218">
        <v>0</v>
      </c>
      <c r="D291" s="218">
        <v>990572.32</v>
      </c>
      <c r="F291" s="219"/>
    </row>
    <row r="292" spans="1:6">
      <c r="A292"/>
      <c r="B292" s="169" t="s">
        <v>414</v>
      </c>
      <c r="C292" s="218">
        <v>0</v>
      </c>
      <c r="D292" s="218">
        <v>140580</v>
      </c>
      <c r="F292" s="219"/>
    </row>
    <row r="293" spans="1:6">
      <c r="A293"/>
      <c r="B293" s="169" t="s">
        <v>415</v>
      </c>
      <c r="C293" s="218">
        <v>0</v>
      </c>
      <c r="D293" s="218">
        <v>2900000</v>
      </c>
      <c r="F293" s="219"/>
    </row>
    <row r="294" spans="1:6">
      <c r="A294"/>
      <c r="B294" s="169" t="s">
        <v>416</v>
      </c>
      <c r="C294" s="218">
        <v>5500000</v>
      </c>
      <c r="D294" s="218">
        <v>5500000</v>
      </c>
      <c r="F294" s="219"/>
    </row>
    <row r="295" spans="1:6">
      <c r="A295"/>
      <c r="B295" s="169" t="s">
        <v>417</v>
      </c>
      <c r="C295" s="218">
        <v>8579.1640000000007</v>
      </c>
      <c r="D295" s="218">
        <v>8011.9820000000009</v>
      </c>
      <c r="F295" s="219"/>
    </row>
    <row r="296" spans="1:6">
      <c r="A296"/>
      <c r="B296" s="169" t="s">
        <v>418</v>
      </c>
      <c r="C296" s="218">
        <v>88099</v>
      </c>
      <c r="D296" s="218"/>
      <c r="F296" s="219"/>
    </row>
    <row r="297" spans="1:6">
      <c r="A297"/>
      <c r="B297" s="169" t="s">
        <v>419</v>
      </c>
      <c r="C297" s="218">
        <v>737100</v>
      </c>
      <c r="D297" s="218">
        <v>157025</v>
      </c>
      <c r="F297" s="219"/>
    </row>
    <row r="298" spans="1:6">
      <c r="A298"/>
      <c r="B298" s="169" t="s">
        <v>420</v>
      </c>
      <c r="C298" s="218">
        <v>500</v>
      </c>
      <c r="D298" s="218">
        <v>0</v>
      </c>
      <c r="F298" s="219"/>
    </row>
    <row r="299" spans="1:6">
      <c r="A299"/>
      <c r="B299" s="169" t="s">
        <v>421</v>
      </c>
      <c r="C299" s="218">
        <v>0</v>
      </c>
      <c r="D299" s="218">
        <v>4422615</v>
      </c>
      <c r="F299" s="219"/>
    </row>
    <row r="300" spans="1:6">
      <c r="A300"/>
      <c r="B300" s="169" t="s">
        <v>422</v>
      </c>
      <c r="C300" s="218">
        <v>0</v>
      </c>
      <c r="D300" s="218">
        <v>1260000</v>
      </c>
      <c r="F300" s="219"/>
    </row>
    <row r="301" spans="1:6">
      <c r="A301"/>
      <c r="B301" s="169" t="s">
        <v>423</v>
      </c>
      <c r="C301" s="218">
        <v>0</v>
      </c>
      <c r="D301" s="218">
        <v>2680373</v>
      </c>
      <c r="F301" s="219"/>
    </row>
    <row r="302" spans="1:6">
      <c r="A302"/>
      <c r="B302" s="169" t="s">
        <v>424</v>
      </c>
      <c r="C302" s="218">
        <v>0</v>
      </c>
      <c r="D302" s="218">
        <v>646909</v>
      </c>
      <c r="F302" s="219"/>
    </row>
    <row r="303" spans="1:6">
      <c r="A303"/>
      <c r="B303" s="169" t="s">
        <v>425</v>
      </c>
      <c r="C303" s="218">
        <v>360000</v>
      </c>
      <c r="D303" s="218">
        <v>360000</v>
      </c>
      <c r="F303" s="219"/>
    </row>
    <row r="304" spans="1:6">
      <c r="A304"/>
      <c r="B304" s="169" t="s">
        <v>426</v>
      </c>
      <c r="C304" s="218">
        <v>360000</v>
      </c>
      <c r="D304" s="218"/>
      <c r="F304" s="219"/>
    </row>
    <row r="305" spans="1:6">
      <c r="A305"/>
      <c r="B305" s="169" t="s">
        <v>427</v>
      </c>
      <c r="C305" s="218">
        <v>0</v>
      </c>
      <c r="D305" s="218">
        <v>241780</v>
      </c>
      <c r="F305" s="219"/>
    </row>
    <row r="306" spans="1:6">
      <c r="A306"/>
      <c r="B306" s="169" t="s">
        <v>428</v>
      </c>
      <c r="C306" s="218">
        <v>0</v>
      </c>
      <c r="D306" s="218">
        <v>10816175.699999999</v>
      </c>
      <c r="F306" s="219"/>
    </row>
    <row r="307" spans="1:6">
      <c r="A307"/>
      <c r="B307" s="169" t="s">
        <v>429</v>
      </c>
      <c r="C307" s="218">
        <v>0</v>
      </c>
      <c r="D307" s="218">
        <v>180000</v>
      </c>
      <c r="F307" s="219"/>
    </row>
    <row r="308" spans="1:6">
      <c r="A308"/>
      <c r="B308" s="169" t="s">
        <v>430</v>
      </c>
      <c r="C308" s="218">
        <v>0</v>
      </c>
      <c r="D308" s="218">
        <v>1250000</v>
      </c>
      <c r="F308" s="219"/>
    </row>
    <row r="309" spans="1:6">
      <c r="A309"/>
      <c r="B309" s="169" t="s">
        <v>431</v>
      </c>
      <c r="C309" s="218">
        <v>0</v>
      </c>
      <c r="D309" s="218">
        <v>1410430</v>
      </c>
      <c r="F309" s="219"/>
    </row>
    <row r="310" spans="1:6">
      <c r="A310"/>
      <c r="B310" s="169" t="s">
        <v>432</v>
      </c>
      <c r="C310" s="218">
        <v>282802</v>
      </c>
      <c r="D310" s="218">
        <v>0</v>
      </c>
      <c r="F310" s="219"/>
    </row>
    <row r="311" spans="1:6">
      <c r="A311"/>
      <c r="B311" s="171" t="s">
        <v>327</v>
      </c>
      <c r="C311" s="217">
        <v>7984768.1639999999</v>
      </c>
      <c r="D311" s="217">
        <v>37840520.002000004</v>
      </c>
      <c r="E311" s="38"/>
      <c r="F311" s="220"/>
    </row>
    <row r="312" spans="1:6">
      <c r="A312"/>
    </row>
    <row r="313" spans="1:6">
      <c r="A313"/>
      <c r="B313" s="190" t="s">
        <v>433</v>
      </c>
    </row>
    <row r="314" spans="1:6">
      <c r="A314"/>
      <c r="B314" s="224" t="s">
        <v>231</v>
      </c>
      <c r="C314" s="224" t="s">
        <v>241</v>
      </c>
      <c r="D314" s="224" t="s">
        <v>408</v>
      </c>
    </row>
    <row r="315" spans="1:6">
      <c r="A315"/>
      <c r="B315" s="169" t="s">
        <v>434</v>
      </c>
      <c r="C315" s="218">
        <v>0</v>
      </c>
      <c r="D315" s="221">
        <v>0</v>
      </c>
    </row>
    <row r="316" spans="1:6">
      <c r="A316"/>
      <c r="B316" s="171" t="s">
        <v>327</v>
      </c>
      <c r="C316" s="217">
        <v>0</v>
      </c>
      <c r="D316" s="217">
        <v>0</v>
      </c>
      <c r="E316" s="38"/>
      <c r="F316" s="38"/>
    </row>
    <row r="317" spans="1:6">
      <c r="A317"/>
    </row>
    <row r="318" spans="1:6">
      <c r="A318"/>
      <c r="B318" s="353" t="s">
        <v>435</v>
      </c>
      <c r="C318" s="353"/>
      <c r="D318" s="353"/>
      <c r="E318" s="353"/>
    </row>
    <row r="319" spans="1:6" ht="15.75" thickBot="1">
      <c r="A319"/>
      <c r="B319" s="227"/>
      <c r="C319" s="227"/>
      <c r="D319" s="227"/>
      <c r="E319" s="120"/>
    </row>
    <row r="320" spans="1:6">
      <c r="A320"/>
      <c r="B320" s="247" t="s">
        <v>231</v>
      </c>
      <c r="C320" s="248" t="s">
        <v>241</v>
      </c>
      <c r="D320" s="249" t="s">
        <v>408</v>
      </c>
    </row>
    <row r="321" spans="1:5">
      <c r="A321"/>
      <c r="B321" s="228" t="s">
        <v>436</v>
      </c>
      <c r="C321" s="229">
        <v>0</v>
      </c>
      <c r="D321" s="229">
        <v>64807127</v>
      </c>
      <c r="E321" s="230"/>
    </row>
    <row r="322" spans="1:5" ht="15.75" thickBot="1">
      <c r="A322"/>
      <c r="B322" s="231"/>
      <c r="C322" s="232">
        <v>0</v>
      </c>
      <c r="D322" s="233">
        <v>64807127</v>
      </c>
    </row>
    <row r="323" spans="1:5">
      <c r="A323"/>
      <c r="B323" s="120"/>
      <c r="C323" s="131"/>
      <c r="D323" s="131"/>
      <c r="E323" s="131"/>
    </row>
    <row r="324" spans="1:5">
      <c r="A324"/>
      <c r="B324" s="120"/>
      <c r="C324" s="120"/>
      <c r="D324" s="120"/>
      <c r="E324" s="120"/>
    </row>
    <row r="325" spans="1:5">
      <c r="A325"/>
      <c r="B325" s="362" t="s">
        <v>437</v>
      </c>
      <c r="C325" s="362"/>
      <c r="D325" s="362"/>
      <c r="E325" s="120"/>
    </row>
    <row r="326" spans="1:5" ht="15.75" thickBot="1">
      <c r="A326"/>
      <c r="B326" s="227"/>
      <c r="C326" s="227"/>
      <c r="D326" s="227"/>
      <c r="E326" s="120"/>
    </row>
    <row r="327" spans="1:5">
      <c r="A327"/>
      <c r="B327" s="247" t="s">
        <v>231</v>
      </c>
      <c r="C327" s="248" t="s">
        <v>241</v>
      </c>
      <c r="D327" s="249" t="s">
        <v>408</v>
      </c>
    </row>
    <row r="328" spans="1:5">
      <c r="A328"/>
      <c r="B328" s="228" t="s">
        <v>339</v>
      </c>
      <c r="C328" s="229">
        <v>0</v>
      </c>
      <c r="D328" s="229">
        <v>0</v>
      </c>
    </row>
    <row r="329" spans="1:5">
      <c r="A329"/>
      <c r="B329" s="228" t="s">
        <v>438</v>
      </c>
      <c r="C329" s="229">
        <v>0</v>
      </c>
      <c r="D329" s="229">
        <v>4265758</v>
      </c>
    </row>
    <row r="330" spans="1:5" ht="15.75" thickBot="1">
      <c r="A330"/>
      <c r="B330" s="231"/>
      <c r="C330" s="232">
        <v>0</v>
      </c>
      <c r="D330" s="233">
        <v>4265758</v>
      </c>
    </row>
    <row r="331" spans="1:5">
      <c r="A331"/>
      <c r="B331" s="234"/>
      <c r="C331" s="235"/>
      <c r="D331" s="235"/>
    </row>
    <row r="332" spans="1:5" ht="15.75" thickBot="1">
      <c r="A332"/>
      <c r="B332" s="234" t="s">
        <v>144</v>
      </c>
      <c r="C332" s="235"/>
      <c r="D332" s="235"/>
    </row>
    <row r="333" spans="1:5">
      <c r="A333"/>
      <c r="B333" s="247" t="s">
        <v>231</v>
      </c>
      <c r="C333" s="248" t="s">
        <v>241</v>
      </c>
      <c r="D333" s="249" t="s">
        <v>408</v>
      </c>
    </row>
    <row r="334" spans="1:5">
      <c r="A334"/>
      <c r="B334" s="228" t="s">
        <v>369</v>
      </c>
      <c r="C334" s="229">
        <v>0</v>
      </c>
      <c r="D334" s="229">
        <v>0</v>
      </c>
    </row>
    <row r="335" spans="1:5" ht="15.75" thickBot="1">
      <c r="A335"/>
      <c r="B335" s="231"/>
      <c r="C335" s="232">
        <v>0</v>
      </c>
      <c r="D335" s="232">
        <v>0</v>
      </c>
    </row>
    <row r="336" spans="1:5">
      <c r="A336"/>
      <c r="B336" s="120"/>
      <c r="C336" s="227"/>
      <c r="D336" s="227"/>
      <c r="E336" s="120"/>
    </row>
    <row r="337" spans="1:6">
      <c r="A337"/>
      <c r="B337" s="119" t="s">
        <v>439</v>
      </c>
      <c r="C337" s="120"/>
      <c r="D337" s="120"/>
      <c r="E337" s="120"/>
    </row>
    <row r="338" spans="1:6">
      <c r="A338"/>
      <c r="B338" s="120" t="s">
        <v>440</v>
      </c>
      <c r="C338" s="120"/>
      <c r="D338" s="120"/>
      <c r="E338" s="120"/>
    </row>
    <row r="339" spans="1:6">
      <c r="A339"/>
      <c r="B339" s="120"/>
      <c r="C339" s="120"/>
      <c r="D339" s="120"/>
      <c r="E339" s="120"/>
    </row>
    <row r="340" spans="1:6">
      <c r="A340"/>
      <c r="B340" s="353" t="s">
        <v>441</v>
      </c>
      <c r="C340" s="353"/>
      <c r="D340" s="120"/>
      <c r="E340" s="120"/>
    </row>
    <row r="341" spans="1:6">
      <c r="A341"/>
      <c r="B341" s="131"/>
      <c r="C341" s="131"/>
      <c r="D341" s="120"/>
      <c r="E341" s="120"/>
    </row>
    <row r="342" spans="1:6" ht="15.75" thickBot="1">
      <c r="A342"/>
      <c r="B342" s="343" t="s">
        <v>256</v>
      </c>
      <c r="C342" s="343"/>
      <c r="D342" s="343"/>
      <c r="E342" s="343"/>
    </row>
    <row r="343" spans="1:6">
      <c r="A343"/>
      <c r="B343" s="250" t="s">
        <v>231</v>
      </c>
      <c r="C343" s="251" t="s">
        <v>241</v>
      </c>
      <c r="D343" s="251" t="s">
        <v>408</v>
      </c>
    </row>
    <row r="344" spans="1:6">
      <c r="A344"/>
      <c r="B344" s="169" t="s">
        <v>442</v>
      </c>
      <c r="C344" s="218">
        <v>303887199</v>
      </c>
      <c r="D344" s="218">
        <v>0</v>
      </c>
      <c r="F344" s="219"/>
    </row>
    <row r="345" spans="1:6">
      <c r="A345"/>
      <c r="B345" s="169" t="s">
        <v>443</v>
      </c>
      <c r="C345" s="146">
        <v>1787181</v>
      </c>
      <c r="D345" s="218">
        <v>1910988</v>
      </c>
      <c r="F345" s="219"/>
    </row>
    <row r="346" spans="1:6">
      <c r="A346"/>
      <c r="B346" s="169" t="s">
        <v>444</v>
      </c>
      <c r="C346" s="218">
        <v>30205714.620000001</v>
      </c>
      <c r="D346" s="218">
        <v>18000000</v>
      </c>
      <c r="F346" s="219"/>
    </row>
    <row r="347" spans="1:6">
      <c r="A347"/>
      <c r="B347" s="171" t="s">
        <v>327</v>
      </c>
      <c r="C347" s="217">
        <v>335880094.62</v>
      </c>
      <c r="D347" s="217">
        <v>19910988</v>
      </c>
      <c r="E347" s="38"/>
      <c r="F347" s="220"/>
    </row>
    <row r="348" spans="1:6">
      <c r="A348"/>
      <c r="B348" s="236"/>
      <c r="C348" s="236"/>
    </row>
    <row r="349" spans="1:6">
      <c r="A349"/>
    </row>
    <row r="350" spans="1:6">
      <c r="A350"/>
      <c r="B350" s="119" t="s">
        <v>445</v>
      </c>
      <c r="C350" s="120"/>
      <c r="D350" s="120"/>
    </row>
    <row r="351" spans="1:6" ht="15.75" hidden="1" thickBot="1">
      <c r="A351"/>
      <c r="B351" s="237" t="s">
        <v>446</v>
      </c>
      <c r="C351" s="238"/>
      <c r="D351" s="238"/>
      <c r="F351" s="239"/>
    </row>
    <row r="352" spans="1:6" ht="15.75" hidden="1" thickBot="1">
      <c r="A352"/>
      <c r="B352" s="237" t="s">
        <v>447</v>
      </c>
      <c r="C352" s="238"/>
      <c r="D352" s="238"/>
      <c r="F352" s="239"/>
    </row>
    <row r="353" spans="1:9" ht="15.75" hidden="1" thickBot="1">
      <c r="A353"/>
      <c r="B353" s="237" t="s">
        <v>448</v>
      </c>
      <c r="C353" s="238"/>
      <c r="D353" s="238"/>
      <c r="F353" s="239"/>
    </row>
    <row r="354" spans="1:9">
      <c r="A354"/>
      <c r="B354" s="120" t="s">
        <v>440</v>
      </c>
      <c r="C354" s="240"/>
      <c r="D354" s="240"/>
      <c r="F354" s="239"/>
    </row>
    <row r="355" spans="1:9">
      <c r="A355"/>
      <c r="B355" s="120"/>
      <c r="C355" s="120"/>
      <c r="D355" s="120"/>
    </row>
    <row r="356" spans="1:9">
      <c r="A356"/>
      <c r="B356" s="357" t="s">
        <v>449</v>
      </c>
      <c r="C356" s="357"/>
      <c r="D356" s="357"/>
    </row>
    <row r="357" spans="1:9">
      <c r="A357"/>
      <c r="B357" s="168"/>
      <c r="C357" s="120"/>
      <c r="D357" s="120"/>
    </row>
    <row r="358" spans="1:9">
      <c r="A358"/>
      <c r="B358" s="190" t="s">
        <v>450</v>
      </c>
      <c r="C358" s="120"/>
      <c r="D358" s="120"/>
      <c r="F358" s="241"/>
      <c r="G358" s="160"/>
      <c r="H358" s="160"/>
      <c r="I358" s="160"/>
    </row>
    <row r="359" spans="1:9" ht="15.75" thickBot="1">
      <c r="A359"/>
      <c r="B359" s="190"/>
      <c r="C359" s="120"/>
      <c r="D359" s="120"/>
      <c r="F359" s="241"/>
    </row>
    <row r="360" spans="1:9">
      <c r="A360"/>
      <c r="B360" s="250" t="s">
        <v>451</v>
      </c>
      <c r="C360" s="251" t="s">
        <v>231</v>
      </c>
      <c r="D360" s="251" t="s">
        <v>452</v>
      </c>
      <c r="E360" s="248" t="s">
        <v>241</v>
      </c>
      <c r="F360" s="249" t="s">
        <v>408</v>
      </c>
    </row>
    <row r="361" spans="1:9">
      <c r="A361"/>
      <c r="B361" s="228" t="s">
        <v>339</v>
      </c>
      <c r="C361" s="169" t="s">
        <v>453</v>
      </c>
      <c r="D361" s="169" t="s">
        <v>454</v>
      </c>
      <c r="E361" s="229">
        <v>0</v>
      </c>
      <c r="F361" s="229">
        <v>14500000</v>
      </c>
    </row>
    <row r="362" spans="1:9">
      <c r="A362"/>
      <c r="B362" s="242" t="s">
        <v>455</v>
      </c>
      <c r="C362" s="169" t="s">
        <v>453</v>
      </c>
      <c r="D362" s="169" t="s">
        <v>456</v>
      </c>
      <c r="E362" s="243">
        <v>0</v>
      </c>
      <c r="F362" s="243">
        <v>3500000</v>
      </c>
    </row>
    <row r="363" spans="1:9" ht="15.75" thickBot="1">
      <c r="A363"/>
      <c r="B363" s="231"/>
      <c r="C363" s="171"/>
      <c r="D363" s="171"/>
      <c r="E363" s="232">
        <v>0</v>
      </c>
      <c r="F363" s="233">
        <v>18000000</v>
      </c>
    </row>
    <row r="364" spans="1:9">
      <c r="A364"/>
    </row>
    <row r="365" spans="1:9">
      <c r="A365"/>
      <c r="B365" s="115"/>
      <c r="F365" s="241"/>
    </row>
    <row r="366" spans="1:9">
      <c r="A366"/>
      <c r="B366" s="190" t="s">
        <v>457</v>
      </c>
      <c r="C366" s="244"/>
      <c r="D366" s="245"/>
      <c r="F366" s="241"/>
    </row>
    <row r="367" spans="1:9" ht="15.75" thickBot="1">
      <c r="A367"/>
      <c r="B367" s="363" t="s">
        <v>458</v>
      </c>
      <c r="C367" s="363"/>
      <c r="D367" s="363"/>
      <c r="E367" s="363"/>
      <c r="F367" s="363"/>
    </row>
    <row r="368" spans="1:9">
      <c r="A368"/>
      <c r="B368" s="250" t="s">
        <v>451</v>
      </c>
      <c r="C368" s="251" t="s">
        <v>231</v>
      </c>
      <c r="D368" s="251" t="s">
        <v>452</v>
      </c>
      <c r="E368" s="251" t="s">
        <v>241</v>
      </c>
      <c r="F368" s="251" t="s">
        <v>408</v>
      </c>
    </row>
    <row r="369" spans="1:7">
      <c r="A369"/>
      <c r="B369" s="171" t="s">
        <v>339</v>
      </c>
      <c r="C369" s="171" t="s">
        <v>459</v>
      </c>
      <c r="D369" s="171" t="s">
        <v>454</v>
      </c>
      <c r="E369" s="246">
        <v>78712828.650000006</v>
      </c>
      <c r="F369" s="246"/>
    </row>
    <row r="370" spans="1:7">
      <c r="A370"/>
      <c r="B370" s="171" t="s">
        <v>339</v>
      </c>
      <c r="C370" s="171" t="s">
        <v>460</v>
      </c>
      <c r="D370" s="171" t="s">
        <v>454</v>
      </c>
      <c r="E370" s="246">
        <v>72406.22</v>
      </c>
      <c r="F370" s="246">
        <v>0</v>
      </c>
    </row>
    <row r="371" spans="1:7">
      <c r="A371"/>
      <c r="B371" s="171" t="s">
        <v>339</v>
      </c>
      <c r="C371" s="171" t="s">
        <v>459</v>
      </c>
      <c r="D371" s="171" t="s">
        <v>454</v>
      </c>
      <c r="E371" s="246">
        <v>5908862</v>
      </c>
      <c r="F371" s="246">
        <v>27858909</v>
      </c>
    </row>
    <row r="372" spans="1:7">
      <c r="A372"/>
      <c r="B372" s="171" t="s">
        <v>455</v>
      </c>
      <c r="C372" s="171" t="s">
        <v>460</v>
      </c>
      <c r="D372" s="171" t="s">
        <v>461</v>
      </c>
      <c r="E372" s="246">
        <v>733321</v>
      </c>
      <c r="F372" s="246">
        <v>0</v>
      </c>
    </row>
    <row r="373" spans="1:7">
      <c r="A373"/>
      <c r="B373" s="171" t="s">
        <v>327</v>
      </c>
      <c r="C373" s="171"/>
      <c r="D373" s="171"/>
      <c r="E373" s="217">
        <v>6714589.2199999997</v>
      </c>
      <c r="F373" s="217">
        <v>27858909</v>
      </c>
    </row>
    <row r="374" spans="1:7">
      <c r="A374"/>
    </row>
    <row r="375" spans="1:7" ht="15.75" thickBot="1">
      <c r="A375"/>
      <c r="B375" s="363" t="s">
        <v>462</v>
      </c>
      <c r="C375" s="363"/>
      <c r="D375" s="363"/>
      <c r="E375" s="363"/>
      <c r="F375" s="363"/>
    </row>
    <row r="376" spans="1:7">
      <c r="A376"/>
      <c r="B376" s="250" t="s">
        <v>451</v>
      </c>
      <c r="C376" s="251" t="s">
        <v>231</v>
      </c>
      <c r="D376" s="251" t="s">
        <v>452</v>
      </c>
      <c r="E376" s="251" t="s">
        <v>241</v>
      </c>
      <c r="F376" s="251" t="s">
        <v>408</v>
      </c>
    </row>
    <row r="377" spans="1:7">
      <c r="A377"/>
      <c r="B377" s="169" t="s">
        <v>339</v>
      </c>
      <c r="C377" s="169" t="s">
        <v>463</v>
      </c>
      <c r="D377" s="169" t="s">
        <v>454</v>
      </c>
      <c r="E377" s="218">
        <v>148500000</v>
      </c>
      <c r="F377" s="218">
        <v>12727274</v>
      </c>
    </row>
    <row r="378" spans="1:7">
      <c r="A378"/>
      <c r="B378" s="169" t="s">
        <v>339</v>
      </c>
      <c r="C378" s="169" t="s">
        <v>464</v>
      </c>
      <c r="D378" s="169" t="s">
        <v>454</v>
      </c>
      <c r="E378" s="218">
        <v>84844741.909999996</v>
      </c>
      <c r="F378" s="218">
        <v>23207961</v>
      </c>
    </row>
    <row r="379" spans="1:7">
      <c r="A379"/>
      <c r="B379" s="169" t="s">
        <v>455</v>
      </c>
      <c r="C379" s="169" t="s">
        <v>463</v>
      </c>
      <c r="D379" s="169" t="s">
        <v>461</v>
      </c>
      <c r="E379" s="218">
        <v>16498410.9</v>
      </c>
      <c r="F379" s="218">
        <v>16363638</v>
      </c>
    </row>
    <row r="380" spans="1:7">
      <c r="A380"/>
      <c r="B380" s="169" t="s">
        <v>455</v>
      </c>
      <c r="C380" s="169" t="s">
        <v>464</v>
      </c>
      <c r="D380" s="169" t="s">
        <v>461</v>
      </c>
      <c r="E380" s="218">
        <v>3771137.44</v>
      </c>
      <c r="F380" s="218">
        <v>5836238</v>
      </c>
    </row>
    <row r="381" spans="1:7">
      <c r="A381"/>
      <c r="B381" s="171" t="s">
        <v>327</v>
      </c>
      <c r="C381" s="171"/>
      <c r="D381" s="171"/>
      <c r="E381" s="217">
        <v>253614290.25</v>
      </c>
      <c r="F381" s="217">
        <v>58135111</v>
      </c>
    </row>
    <row r="382" spans="1:7">
      <c r="A382"/>
    </row>
    <row r="383" spans="1:7" s="90" customFormat="1" ht="13.5">
      <c r="B383" s="50" t="s">
        <v>465</v>
      </c>
      <c r="C383" s="50"/>
      <c r="D383" s="50"/>
      <c r="E383" s="50"/>
      <c r="F383" s="50"/>
      <c r="G383" s="252"/>
    </row>
    <row r="384" spans="1:7" s="90" customFormat="1" ht="14.25" thickBot="1">
      <c r="B384" s="50"/>
      <c r="C384" s="50"/>
      <c r="D384" s="50"/>
      <c r="E384" s="50"/>
      <c r="F384" s="50"/>
      <c r="G384" s="252"/>
    </row>
    <row r="385" spans="1:7">
      <c r="A385"/>
      <c r="B385" s="250" t="s">
        <v>231</v>
      </c>
      <c r="C385" s="251" t="s">
        <v>241</v>
      </c>
      <c r="D385" s="251" t="s">
        <v>408</v>
      </c>
    </row>
    <row r="386" spans="1:7">
      <c r="A386"/>
      <c r="B386" s="169" t="s">
        <v>466</v>
      </c>
      <c r="C386" s="218"/>
      <c r="D386" s="253"/>
      <c r="F386" s="219"/>
    </row>
    <row r="387" spans="1:7">
      <c r="A387"/>
      <c r="B387" s="171" t="s">
        <v>327</v>
      </c>
      <c r="C387" s="217">
        <v>0</v>
      </c>
      <c r="D387" s="217">
        <v>0</v>
      </c>
      <c r="E387" s="38"/>
      <c r="F387" s="220"/>
    </row>
    <row r="388" spans="1:7" s="90" customFormat="1" ht="13.5">
      <c r="B388" s="343"/>
      <c r="C388" s="343"/>
      <c r="D388" s="343"/>
      <c r="E388" s="343"/>
      <c r="F388" s="120"/>
    </row>
    <row r="389" spans="1:7" s="90" customFormat="1" ht="13.5">
      <c r="B389" s="120"/>
      <c r="C389" s="254"/>
      <c r="D389" s="120"/>
      <c r="E389" s="120"/>
      <c r="F389" s="120"/>
    </row>
    <row r="390" spans="1:7" s="90" customFormat="1" ht="13.5">
      <c r="B390" s="353" t="s">
        <v>467</v>
      </c>
      <c r="C390" s="353"/>
      <c r="D390" s="353"/>
      <c r="E390" s="353"/>
      <c r="F390" s="353"/>
    </row>
    <row r="391" spans="1:7" s="90" customFormat="1" ht="39" customHeight="1">
      <c r="B391" s="91" t="s">
        <v>231</v>
      </c>
      <c r="C391" s="91" t="s">
        <v>468</v>
      </c>
      <c r="D391" s="91" t="s">
        <v>373</v>
      </c>
      <c r="E391" s="91" t="s">
        <v>469</v>
      </c>
      <c r="F391" s="91" t="s">
        <v>470</v>
      </c>
    </row>
    <row r="392" spans="1:7" s="90" customFormat="1" ht="13.5">
      <c r="B392" s="255" t="s">
        <v>50</v>
      </c>
      <c r="C392" s="155">
        <v>4227400000</v>
      </c>
      <c r="D392" s="155">
        <v>0</v>
      </c>
      <c r="E392" s="155">
        <v>0</v>
      </c>
      <c r="F392" s="155">
        <v>4227400000</v>
      </c>
      <c r="G392" s="256"/>
    </row>
    <row r="393" spans="1:7" s="90" customFormat="1" ht="13.5">
      <c r="B393" s="255" t="s">
        <v>471</v>
      </c>
      <c r="C393" s="155">
        <v>803000000</v>
      </c>
      <c r="D393" s="155">
        <v>0</v>
      </c>
      <c r="E393" s="155">
        <v>0</v>
      </c>
      <c r="F393" s="155">
        <v>803000000</v>
      </c>
      <c r="G393" s="256"/>
    </row>
    <row r="394" spans="1:7" s="90" customFormat="1" ht="13.5">
      <c r="B394" s="255" t="s">
        <v>472</v>
      </c>
      <c r="C394" s="155">
        <v>10015298</v>
      </c>
      <c r="D394" s="155">
        <v>0</v>
      </c>
      <c r="E394" s="155">
        <v>0</v>
      </c>
      <c r="F394" s="155">
        <v>10015298</v>
      </c>
      <c r="G394" s="256"/>
    </row>
    <row r="395" spans="1:7" s="90" customFormat="1" ht="13.5">
      <c r="B395" s="255" t="s">
        <v>473</v>
      </c>
      <c r="C395" s="155">
        <v>14010438</v>
      </c>
      <c r="D395" s="155">
        <v>0</v>
      </c>
      <c r="E395" s="155"/>
      <c r="F395" s="155">
        <v>14010438</v>
      </c>
      <c r="G395" s="256"/>
    </row>
    <row r="396" spans="1:7" s="90" customFormat="1" ht="18.75" customHeight="1">
      <c r="B396" s="255" t="s">
        <v>474</v>
      </c>
      <c r="C396" s="155">
        <v>214652267</v>
      </c>
      <c r="D396" s="155">
        <v>-47130444</v>
      </c>
      <c r="E396" s="155">
        <v>0</v>
      </c>
      <c r="F396" s="155">
        <v>167521823</v>
      </c>
      <c r="G396" s="256"/>
    </row>
    <row r="397" spans="1:7" s="90" customFormat="1" ht="13.5">
      <c r="B397" s="255" t="s">
        <v>61</v>
      </c>
      <c r="C397" s="155">
        <v>-1543712172</v>
      </c>
      <c r="D397" s="155">
        <v>-83796416</v>
      </c>
      <c r="E397" s="155">
        <v>0</v>
      </c>
      <c r="F397" s="155">
        <v>-1627508588</v>
      </c>
      <c r="G397" s="256"/>
    </row>
    <row r="398" spans="1:7" s="90" customFormat="1" ht="13.5">
      <c r="B398" s="255" t="s">
        <v>475</v>
      </c>
      <c r="C398" s="155">
        <v>-83796430</v>
      </c>
      <c r="D398" s="155">
        <v>744052203</v>
      </c>
      <c r="E398" s="155">
        <v>0</v>
      </c>
      <c r="F398" s="155">
        <v>660255773</v>
      </c>
      <c r="G398" s="256"/>
    </row>
    <row r="399" spans="1:7" s="90" customFormat="1" ht="13.5">
      <c r="B399" s="74" t="s">
        <v>476</v>
      </c>
      <c r="C399" s="77">
        <v>3641569401</v>
      </c>
      <c r="D399" s="77">
        <v>613125343</v>
      </c>
      <c r="E399" s="77">
        <v>0</v>
      </c>
      <c r="F399" s="77">
        <v>4254694744</v>
      </c>
      <c r="G399" s="257"/>
    </row>
    <row r="400" spans="1:7" s="90" customFormat="1" ht="13.5">
      <c r="B400" s="190" t="s">
        <v>477</v>
      </c>
      <c r="C400" s="120"/>
      <c r="D400" s="120"/>
      <c r="E400" s="120"/>
      <c r="F400" s="120"/>
    </row>
    <row r="401" spans="2:6" s="90" customFormat="1" ht="13.5">
      <c r="B401" s="168" t="s">
        <v>440</v>
      </c>
      <c r="C401" s="120"/>
      <c r="D401" s="120"/>
      <c r="E401" s="120"/>
      <c r="F401" s="120"/>
    </row>
    <row r="402" spans="2:6" s="90" customFormat="1" ht="13.5">
      <c r="B402" s="120"/>
      <c r="C402" s="120"/>
      <c r="D402" s="120"/>
      <c r="E402" s="120"/>
      <c r="F402" s="120"/>
    </row>
    <row r="403" spans="2:6" s="90" customFormat="1" ht="13.5">
      <c r="B403" s="353" t="s">
        <v>478</v>
      </c>
      <c r="C403" s="353"/>
      <c r="D403" s="353"/>
      <c r="E403" s="353"/>
      <c r="F403" s="353"/>
    </row>
    <row r="404" spans="2:6" s="90" customFormat="1" ht="13.5">
      <c r="B404" s="190" t="s">
        <v>479</v>
      </c>
      <c r="C404" s="120"/>
      <c r="D404" s="120"/>
      <c r="E404" s="120"/>
      <c r="F404" s="120"/>
    </row>
    <row r="405" spans="2:6" s="90" customFormat="1" ht="13.5">
      <c r="B405" s="358" t="s">
        <v>231</v>
      </c>
      <c r="C405" s="111" t="s">
        <v>480</v>
      </c>
      <c r="D405" s="111" t="s">
        <v>481</v>
      </c>
      <c r="E405" s="120"/>
      <c r="F405" s="120"/>
    </row>
    <row r="406" spans="2:6" s="90" customFormat="1" ht="13.5">
      <c r="B406" s="358"/>
      <c r="C406" s="111" t="s">
        <v>482</v>
      </c>
      <c r="D406" s="111" t="s">
        <v>483</v>
      </c>
      <c r="E406" s="120"/>
      <c r="F406" s="120"/>
    </row>
    <row r="407" spans="2:6" s="90" customFormat="1" ht="13.5">
      <c r="B407" s="258" t="s">
        <v>339</v>
      </c>
      <c r="C407" s="218">
        <v>0</v>
      </c>
      <c r="D407" s="259">
        <v>27858909</v>
      </c>
      <c r="E407" s="120"/>
      <c r="F407" s="120"/>
    </row>
    <row r="408" spans="2:6" s="90" customFormat="1" ht="13.5">
      <c r="B408" s="260" t="s">
        <v>327</v>
      </c>
      <c r="C408" s="261">
        <v>0</v>
      </c>
      <c r="D408" s="261">
        <v>27858909</v>
      </c>
      <c r="E408" s="120"/>
      <c r="F408" s="120"/>
    </row>
    <row r="409" spans="2:6" s="90" customFormat="1" ht="13.5">
      <c r="B409" s="143"/>
      <c r="C409" s="120"/>
      <c r="D409" s="120"/>
      <c r="E409" s="120"/>
      <c r="F409" s="120"/>
    </row>
    <row r="410" spans="2:6" s="90" customFormat="1" ht="13.5">
      <c r="B410" s="120"/>
      <c r="C410" s="120"/>
      <c r="D410" s="120"/>
      <c r="E410" s="120"/>
      <c r="F410" s="120"/>
    </row>
    <row r="411" spans="2:6" s="90" customFormat="1" ht="13.5">
      <c r="B411" s="131" t="s">
        <v>484</v>
      </c>
      <c r="C411" s="120"/>
      <c r="D411" s="120"/>
      <c r="E411" s="120"/>
      <c r="F411" s="120"/>
    </row>
    <row r="412" spans="2:6" s="90" customFormat="1" ht="13.5">
      <c r="B412" s="143" t="s">
        <v>256</v>
      </c>
      <c r="C412" s="120"/>
      <c r="D412" s="120"/>
      <c r="E412" s="120"/>
      <c r="F412" s="120"/>
    </row>
    <row r="413" spans="2:6" s="90" customFormat="1" ht="13.5">
      <c r="B413" s="358" t="s">
        <v>231</v>
      </c>
      <c r="C413" s="111" t="s">
        <v>480</v>
      </c>
      <c r="D413" s="111" t="s">
        <v>481</v>
      </c>
    </row>
    <row r="414" spans="2:6" s="90" customFormat="1" ht="13.5">
      <c r="B414" s="358"/>
      <c r="C414" s="111" t="s">
        <v>482</v>
      </c>
      <c r="D414" s="111" t="s">
        <v>483</v>
      </c>
    </row>
    <row r="415" spans="2:6" s="90" customFormat="1" ht="13.5">
      <c r="B415" s="169" t="s">
        <v>485</v>
      </c>
      <c r="C415" s="218">
        <v>922074123.79999924</v>
      </c>
      <c r="D415" s="218">
        <v>29417077</v>
      </c>
      <c r="E415" s="262"/>
      <c r="F415" s="263"/>
    </row>
    <row r="416" spans="2:6" s="90" customFormat="1" ht="13.5">
      <c r="B416" s="169" t="s">
        <v>486</v>
      </c>
      <c r="C416" s="218">
        <v>175980254.77999878</v>
      </c>
      <c r="D416" s="218">
        <v>121822741</v>
      </c>
      <c r="F416" s="263"/>
    </row>
    <row r="417" spans="2:7" s="90" customFormat="1" ht="13.5">
      <c r="B417" s="169" t="s">
        <v>487</v>
      </c>
      <c r="C417" s="218">
        <v>9756869.1300001144</v>
      </c>
      <c r="D417" s="218">
        <v>26046787</v>
      </c>
      <c r="E417" s="262"/>
      <c r="F417" s="263"/>
    </row>
    <row r="418" spans="2:7" s="90" customFormat="1" ht="13.5">
      <c r="B418" s="169" t="s">
        <v>488</v>
      </c>
      <c r="C418" s="218">
        <v>85357440</v>
      </c>
      <c r="D418" s="218">
        <v>244710570</v>
      </c>
      <c r="E418" s="262"/>
      <c r="F418" s="263"/>
    </row>
    <row r="419" spans="2:7" s="90" customFormat="1" ht="13.5">
      <c r="B419" s="169" t="s">
        <v>489</v>
      </c>
      <c r="C419" s="218">
        <v>29823267.5</v>
      </c>
      <c r="D419" s="218">
        <v>0</v>
      </c>
      <c r="E419" s="262"/>
      <c r="F419" s="263"/>
    </row>
    <row r="420" spans="2:7" s="90" customFormat="1" ht="13.5">
      <c r="B420" s="169" t="s">
        <v>490</v>
      </c>
      <c r="C420" s="218">
        <v>29148379.329999998</v>
      </c>
      <c r="D420" s="218">
        <v>2364382</v>
      </c>
      <c r="E420" s="262"/>
      <c r="F420" s="263"/>
    </row>
    <row r="421" spans="2:7" s="90" customFormat="1" ht="13.5">
      <c r="B421" s="171" t="s">
        <v>327</v>
      </c>
      <c r="C421" s="217">
        <v>1252140334.5399981</v>
      </c>
      <c r="D421" s="217">
        <v>424361557</v>
      </c>
      <c r="F421" s="264"/>
      <c r="G421" s="257"/>
    </row>
    <row r="422" spans="2:7" s="90" customFormat="1" ht="13.5"/>
    <row r="423" spans="2:7" s="90" customFormat="1" ht="13.5"/>
    <row r="424" spans="2:7" s="90" customFormat="1" ht="13.5">
      <c r="B424" s="190" t="s">
        <v>491</v>
      </c>
    </row>
    <row r="425" spans="2:7" s="90" customFormat="1" ht="13.5">
      <c r="B425" s="119" t="s">
        <v>492</v>
      </c>
    </row>
    <row r="426" spans="2:7" s="90" customFormat="1" ht="13.5">
      <c r="B426" s="168" t="s">
        <v>256</v>
      </c>
    </row>
    <row r="427" spans="2:7" s="90" customFormat="1" ht="13.5">
      <c r="B427" s="336" t="s">
        <v>493</v>
      </c>
      <c r="C427" s="91" t="s">
        <v>494</v>
      </c>
      <c r="D427" s="194" t="s">
        <v>495</v>
      </c>
    </row>
    <row r="428" spans="2:7" s="90" customFormat="1" ht="13.5">
      <c r="B428" s="336"/>
      <c r="C428" s="91" t="s">
        <v>207</v>
      </c>
      <c r="D428" s="194" t="s">
        <v>496</v>
      </c>
    </row>
    <row r="429" spans="2:7" s="90" customFormat="1" ht="13.5">
      <c r="B429" s="71" t="s">
        <v>497</v>
      </c>
      <c r="C429" s="218">
        <v>34148934.839999996</v>
      </c>
      <c r="D429" s="218">
        <v>19700708</v>
      </c>
      <c r="F429" s="265"/>
    </row>
    <row r="430" spans="2:7" s="90" customFormat="1" ht="13.5">
      <c r="B430" s="71" t="s">
        <v>498</v>
      </c>
      <c r="C430" s="218">
        <v>6999948.8700000001</v>
      </c>
      <c r="D430" s="218">
        <v>2873372</v>
      </c>
      <c r="F430" s="265"/>
    </row>
    <row r="431" spans="2:7" s="90" customFormat="1" ht="13.5">
      <c r="B431" s="71" t="s">
        <v>499</v>
      </c>
      <c r="C431" s="218">
        <v>30771055</v>
      </c>
      <c r="D431" s="218">
        <v>33232500</v>
      </c>
      <c r="F431" s="265"/>
    </row>
    <row r="432" spans="2:7" s="90" customFormat="1" ht="13.5">
      <c r="B432" s="71" t="s">
        <v>500</v>
      </c>
      <c r="C432" s="218">
        <v>7175076</v>
      </c>
      <c r="D432" s="218">
        <v>6956267</v>
      </c>
      <c r="F432" s="265"/>
    </row>
    <row r="433" spans="2:6" s="90" customFormat="1" ht="13.5">
      <c r="B433" s="158" t="s">
        <v>476</v>
      </c>
      <c r="C433" s="208">
        <v>79095014.709999993</v>
      </c>
      <c r="D433" s="208">
        <v>62762847</v>
      </c>
      <c r="F433" s="266"/>
    </row>
    <row r="434" spans="2:6" s="90" customFormat="1" ht="13.5"/>
    <row r="435" spans="2:6" s="90" customFormat="1" ht="13.5">
      <c r="B435" s="267" t="s">
        <v>501</v>
      </c>
    </row>
    <row r="436" spans="2:6" s="90" customFormat="1" ht="14.25" thickBot="1">
      <c r="B436" s="268" t="s">
        <v>256</v>
      </c>
    </row>
    <row r="437" spans="2:6" s="90" customFormat="1" ht="13.5">
      <c r="B437" s="364" t="s">
        <v>493</v>
      </c>
      <c r="C437" s="282" t="s">
        <v>494</v>
      </c>
      <c r="D437" s="283" t="s">
        <v>495</v>
      </c>
    </row>
    <row r="438" spans="2:6" s="90" customFormat="1" ht="14.25" thickBot="1">
      <c r="B438" s="365"/>
      <c r="C438" s="284" t="s">
        <v>207</v>
      </c>
      <c r="D438" s="285" t="s">
        <v>496</v>
      </c>
    </row>
    <row r="439" spans="2:6" s="90" customFormat="1" ht="13.5">
      <c r="B439" s="269" t="s">
        <v>502</v>
      </c>
      <c r="C439" s="218">
        <v>0</v>
      </c>
      <c r="D439" s="218">
        <v>2396934</v>
      </c>
      <c r="F439" s="266"/>
    </row>
    <row r="440" spans="2:6" s="90" customFormat="1" ht="13.5">
      <c r="B440" s="270" t="s">
        <v>503</v>
      </c>
      <c r="C440" s="218">
        <v>25866724</v>
      </c>
      <c r="D440" s="218">
        <v>13610802</v>
      </c>
      <c r="F440" s="265"/>
    </row>
    <row r="441" spans="2:6" s="90" customFormat="1" ht="14.25" thickBot="1">
      <c r="B441" s="271"/>
      <c r="C441" s="272"/>
      <c r="D441" s="273"/>
      <c r="F441" s="266"/>
    </row>
    <row r="442" spans="2:6" s="90" customFormat="1" ht="14.25" thickBot="1">
      <c r="B442" s="274" t="s">
        <v>476</v>
      </c>
      <c r="C442" s="275">
        <v>25866724</v>
      </c>
      <c r="D442" s="275">
        <v>16007736</v>
      </c>
      <c r="F442" s="266"/>
    </row>
    <row r="443" spans="2:6" s="90" customFormat="1" ht="13.5">
      <c r="B443" s="276"/>
      <c r="C443" s="277"/>
      <c r="D443" s="278"/>
      <c r="F443" s="266"/>
    </row>
    <row r="444" spans="2:6" s="90" customFormat="1" ht="13.5">
      <c r="B444" s="119" t="s">
        <v>504</v>
      </c>
    </row>
    <row r="445" spans="2:6" s="90" customFormat="1" ht="13.5">
      <c r="B445" s="168" t="s">
        <v>256</v>
      </c>
    </row>
    <row r="446" spans="2:6" s="90" customFormat="1" ht="13.5">
      <c r="B446" s="336" t="s">
        <v>493</v>
      </c>
      <c r="C446" s="91" t="s">
        <v>494</v>
      </c>
      <c r="D446" s="194" t="s">
        <v>495</v>
      </c>
    </row>
    <row r="447" spans="2:6" s="90" customFormat="1" ht="13.5">
      <c r="B447" s="336"/>
      <c r="C447" s="91" t="s">
        <v>207</v>
      </c>
      <c r="D447" s="194" t="s">
        <v>496</v>
      </c>
    </row>
    <row r="448" spans="2:6" s="90" customFormat="1" ht="13.5">
      <c r="B448" s="71" t="s">
        <v>505</v>
      </c>
      <c r="C448" s="218">
        <v>0</v>
      </c>
      <c r="D448" s="218">
        <v>228182</v>
      </c>
    </row>
    <row r="449" spans="2:7" s="90" customFormat="1" ht="13.5">
      <c r="B449" s="71" t="s">
        <v>506</v>
      </c>
      <c r="C449" s="218">
        <v>0</v>
      </c>
      <c r="D449" s="218">
        <v>3251116</v>
      </c>
    </row>
    <row r="450" spans="2:7" s="90" customFormat="1" ht="13.5">
      <c r="B450" s="71" t="s">
        <v>507</v>
      </c>
      <c r="C450" s="218">
        <v>388231532.25</v>
      </c>
      <c r="D450" s="218">
        <v>83574303</v>
      </c>
    </row>
    <row r="451" spans="2:7" s="90" customFormat="1" ht="13.5">
      <c r="B451" s="71" t="s">
        <v>508</v>
      </c>
      <c r="C451" s="218">
        <v>8596247.6600000001</v>
      </c>
      <c r="D451" s="218">
        <v>39724286</v>
      </c>
    </row>
    <row r="452" spans="2:7" s="90" customFormat="1" ht="13.5">
      <c r="B452" s="71" t="s">
        <v>509</v>
      </c>
      <c r="C452" s="218">
        <v>201799742.24000001</v>
      </c>
      <c r="D452" s="218">
        <v>0</v>
      </c>
    </row>
    <row r="453" spans="2:7" s="90" customFormat="1" ht="13.5">
      <c r="B453" s="158" t="s">
        <v>476</v>
      </c>
      <c r="C453" s="208">
        <v>598627522.1500001</v>
      </c>
      <c r="D453" s="208">
        <v>126777887</v>
      </c>
    </row>
    <row r="454" spans="2:7" s="90" customFormat="1" ht="13.5"/>
    <row r="455" spans="2:7" s="90" customFormat="1" ht="13.5"/>
    <row r="456" spans="2:7" s="90" customFormat="1" ht="13.5">
      <c r="B456" s="119" t="s">
        <v>510</v>
      </c>
    </row>
    <row r="457" spans="2:7" s="90" customFormat="1" ht="13.5">
      <c r="B457" s="168" t="s">
        <v>256</v>
      </c>
      <c r="G457" s="257"/>
    </row>
    <row r="458" spans="2:7" s="90" customFormat="1" ht="13.5">
      <c r="B458" s="336" t="s">
        <v>493</v>
      </c>
      <c r="C458" s="91" t="s">
        <v>494</v>
      </c>
      <c r="D458" s="194" t="s">
        <v>495</v>
      </c>
      <c r="G458" s="257"/>
    </row>
    <row r="459" spans="2:7" s="90" customFormat="1" ht="13.5">
      <c r="B459" s="336"/>
      <c r="C459" s="91" t="s">
        <v>207</v>
      </c>
      <c r="D459" s="194" t="s">
        <v>496</v>
      </c>
      <c r="G459" s="257"/>
    </row>
    <row r="460" spans="2:7" s="90" customFormat="1" ht="13.5">
      <c r="B460" s="169" t="s">
        <v>511</v>
      </c>
      <c r="C460" s="218">
        <v>338327228</v>
      </c>
      <c r="D460" s="218">
        <v>178021980</v>
      </c>
      <c r="E460" s="257"/>
      <c r="G460" s="257"/>
    </row>
    <row r="461" spans="2:7" s="90" customFormat="1" ht="13.5">
      <c r="B461" s="169" t="s">
        <v>512</v>
      </c>
      <c r="C461" s="218">
        <v>55823993.829999998</v>
      </c>
      <c r="D461" s="218">
        <v>29373624</v>
      </c>
      <c r="G461" s="257"/>
    </row>
    <row r="462" spans="2:7" s="90" customFormat="1" ht="13.5">
      <c r="B462" s="169" t="s">
        <v>513</v>
      </c>
      <c r="C462" s="218">
        <v>27833278.620000001</v>
      </c>
      <c r="D462" s="218">
        <v>0</v>
      </c>
      <c r="G462" s="257"/>
    </row>
    <row r="463" spans="2:7" s="90" customFormat="1" ht="13.5">
      <c r="B463" s="169" t="s">
        <v>514</v>
      </c>
      <c r="C463" s="218">
        <v>0</v>
      </c>
      <c r="D463" s="218">
        <v>29090912</v>
      </c>
    </row>
    <row r="464" spans="2:7" s="90" customFormat="1" ht="13.5">
      <c r="B464" s="169" t="s">
        <v>515</v>
      </c>
      <c r="C464" s="218">
        <v>98888882.329999998</v>
      </c>
      <c r="D464" s="218">
        <v>197368214</v>
      </c>
    </row>
    <row r="465" spans="1:6" s="90" customFormat="1" ht="13.5">
      <c r="B465" s="169" t="s">
        <v>516</v>
      </c>
      <c r="C465" s="218">
        <v>3895953</v>
      </c>
      <c r="D465" s="218">
        <v>0</v>
      </c>
    </row>
    <row r="466" spans="1:6" s="90" customFormat="1" ht="13.5">
      <c r="B466" s="169" t="s">
        <v>517</v>
      </c>
      <c r="C466" s="218">
        <v>63636</v>
      </c>
      <c r="D466" s="218">
        <v>0</v>
      </c>
      <c r="F466" s="279"/>
    </row>
    <row r="467" spans="1:6" s="90" customFormat="1" ht="13.5">
      <c r="B467" s="169" t="s">
        <v>518</v>
      </c>
      <c r="C467" s="218">
        <v>40909092.75</v>
      </c>
      <c r="D467" s="218">
        <v>44578721</v>
      </c>
    </row>
    <row r="468" spans="1:6" s="90" customFormat="1" ht="13.5">
      <c r="B468" s="169" t="s">
        <v>519</v>
      </c>
      <c r="C468" s="218">
        <v>13258533.75</v>
      </c>
      <c r="D468" s="218">
        <v>11034745</v>
      </c>
    </row>
    <row r="469" spans="1:6" s="90" customFormat="1" ht="13.5">
      <c r="B469" s="169" t="s">
        <v>520</v>
      </c>
      <c r="C469" s="218">
        <v>1079408.96</v>
      </c>
      <c r="D469" s="218">
        <v>396726</v>
      </c>
    </row>
    <row r="470" spans="1:6" s="90" customFormat="1" ht="13.5">
      <c r="B470" s="169" t="s">
        <v>521</v>
      </c>
      <c r="C470" s="218">
        <v>0</v>
      </c>
      <c r="D470" s="218">
        <v>100880</v>
      </c>
    </row>
    <row r="471" spans="1:6" s="90" customFormat="1" ht="13.5">
      <c r="B471" s="169" t="s">
        <v>522</v>
      </c>
      <c r="C471" s="218">
        <v>0</v>
      </c>
      <c r="D471" s="218">
        <v>3108493</v>
      </c>
    </row>
    <row r="472" spans="1:6" s="90" customFormat="1" ht="13.5">
      <c r="B472" s="169" t="s">
        <v>523</v>
      </c>
      <c r="C472" s="218">
        <v>0</v>
      </c>
      <c r="D472" s="218">
        <v>677826</v>
      </c>
    </row>
    <row r="473" spans="1:6" s="90" customFormat="1" ht="13.5">
      <c r="B473" s="169" t="s">
        <v>524</v>
      </c>
      <c r="C473" s="218">
        <v>0</v>
      </c>
      <c r="D473" s="218">
        <v>1863390</v>
      </c>
    </row>
    <row r="474" spans="1:6" s="90" customFormat="1" ht="13.5">
      <c r="B474" s="169" t="s">
        <v>525</v>
      </c>
      <c r="C474" s="218">
        <v>0</v>
      </c>
      <c r="D474" s="218">
        <v>1198360</v>
      </c>
    </row>
    <row r="475" spans="1:6" s="90" customFormat="1" ht="13.5">
      <c r="B475" s="169" t="s">
        <v>526</v>
      </c>
      <c r="C475" s="218">
        <v>118049015.3</v>
      </c>
      <c r="D475" s="218">
        <v>38504216</v>
      </c>
    </row>
    <row r="476" spans="1:6" s="90" customFormat="1" ht="13.5">
      <c r="B476" s="169" t="s">
        <v>527</v>
      </c>
      <c r="C476" s="218">
        <v>0</v>
      </c>
      <c r="D476" s="218">
        <v>1454545</v>
      </c>
    </row>
    <row r="477" spans="1:6" s="90" customFormat="1" ht="13.5">
      <c r="B477" s="171" t="s">
        <v>476</v>
      </c>
      <c r="C477" s="217">
        <v>698129022.53999996</v>
      </c>
      <c r="D477" s="217">
        <v>536772632</v>
      </c>
      <c r="E477" s="262"/>
      <c r="F477" s="262"/>
    </row>
    <row r="478" spans="1:6" s="90" customFormat="1" ht="13.5">
      <c r="B478" s="280"/>
      <c r="C478" s="220"/>
      <c r="D478" s="220"/>
    </row>
    <row r="479" spans="1:6" s="90" customFormat="1" ht="13.5">
      <c r="B479" s="280"/>
      <c r="C479" s="281"/>
      <c r="D479" s="220"/>
    </row>
    <row r="480" spans="1:6">
      <c r="A480"/>
      <c r="B480" s="357" t="s">
        <v>528</v>
      </c>
      <c r="C480" s="357"/>
      <c r="D480" s="357"/>
      <c r="E480" s="357"/>
      <c r="F480" s="357"/>
    </row>
    <row r="481" spans="1:6">
      <c r="A481"/>
      <c r="B481" s="343" t="s">
        <v>256</v>
      </c>
      <c r="C481" s="343"/>
      <c r="D481" s="343"/>
      <c r="E481" s="343"/>
      <c r="F481" s="343"/>
    </row>
    <row r="482" spans="1:6">
      <c r="A482"/>
      <c r="B482" s="286" t="s">
        <v>529</v>
      </c>
      <c r="C482" s="286"/>
      <c r="D482" s="286"/>
      <c r="E482" s="50"/>
      <c r="F482" s="120"/>
    </row>
    <row r="483" spans="1:6">
      <c r="A483"/>
      <c r="B483" s="287"/>
      <c r="C483" s="287"/>
      <c r="D483" s="287"/>
      <c r="E483" s="204"/>
    </row>
    <row r="484" spans="1:6" ht="25.15" customHeight="1">
      <c r="A484"/>
      <c r="B484" s="299" t="s">
        <v>493</v>
      </c>
      <c r="C484" s="193" t="s">
        <v>397</v>
      </c>
      <c r="D484" s="193" t="s">
        <v>530</v>
      </c>
    </row>
    <row r="485" spans="1:6">
      <c r="A485"/>
      <c r="B485" s="288" t="s">
        <v>531</v>
      </c>
      <c r="C485" s="218">
        <v>0</v>
      </c>
      <c r="D485" s="218">
        <v>1428327</v>
      </c>
    </row>
    <row r="486" spans="1:6">
      <c r="A486"/>
      <c r="B486" s="288" t="s">
        <v>532</v>
      </c>
      <c r="C486" s="218">
        <v>52405856</v>
      </c>
      <c r="D486" s="218">
        <v>40071780</v>
      </c>
    </row>
    <row r="487" spans="1:6">
      <c r="A487"/>
      <c r="B487" s="288" t="s">
        <v>533</v>
      </c>
      <c r="C487" s="218">
        <v>26406100.829999998</v>
      </c>
      <c r="D487" s="218">
        <v>10997545</v>
      </c>
    </row>
    <row r="488" spans="1:6">
      <c r="A488"/>
      <c r="B488" s="288" t="s">
        <v>534</v>
      </c>
      <c r="C488" s="218">
        <v>18295120.739999998</v>
      </c>
      <c r="D488" s="218">
        <v>0</v>
      </c>
    </row>
    <row r="489" spans="1:6">
      <c r="A489"/>
      <c r="B489" s="288" t="s">
        <v>535</v>
      </c>
      <c r="C489" s="218">
        <v>0</v>
      </c>
      <c r="D489" s="218">
        <v>0</v>
      </c>
    </row>
    <row r="490" spans="1:6">
      <c r="A490"/>
      <c r="B490" s="288"/>
      <c r="C490" s="289"/>
      <c r="D490" s="218">
        <v>0</v>
      </c>
    </row>
    <row r="491" spans="1:6">
      <c r="A491"/>
      <c r="B491" s="290" t="s">
        <v>536</v>
      </c>
      <c r="C491" s="291">
        <v>97107077.569999993</v>
      </c>
      <c r="D491" s="291">
        <v>52497652</v>
      </c>
    </row>
    <row r="492" spans="1:6">
      <c r="A492"/>
      <c r="B492" s="2"/>
      <c r="C492" s="2"/>
      <c r="D492" s="2"/>
    </row>
    <row r="493" spans="1:6">
      <c r="A493"/>
      <c r="B493" s="292" t="s">
        <v>537</v>
      </c>
      <c r="C493" s="2"/>
      <c r="D493" s="2"/>
    </row>
    <row r="494" spans="1:6" ht="30">
      <c r="A494"/>
      <c r="B494" s="299" t="s">
        <v>493</v>
      </c>
      <c r="C494" s="193" t="s">
        <v>397</v>
      </c>
      <c r="D494" s="193" t="s">
        <v>530</v>
      </c>
    </row>
    <row r="495" spans="1:6">
      <c r="A495"/>
      <c r="B495" s="293" t="s">
        <v>369</v>
      </c>
      <c r="C495" s="218">
        <v>0</v>
      </c>
      <c r="D495" s="218">
        <v>0</v>
      </c>
    </row>
    <row r="496" spans="1:6">
      <c r="A496"/>
      <c r="B496" s="290" t="s">
        <v>536</v>
      </c>
      <c r="C496" s="294">
        <v>0</v>
      </c>
      <c r="D496" s="294">
        <v>0</v>
      </c>
    </row>
    <row r="497" spans="1:6">
      <c r="A497"/>
    </row>
    <row r="498" spans="1:6">
      <c r="A498"/>
      <c r="B498" s="190" t="s">
        <v>538</v>
      </c>
      <c r="C498" s="120"/>
      <c r="D498" s="120"/>
      <c r="E498" s="120"/>
      <c r="F498" s="120"/>
    </row>
    <row r="499" spans="1:6">
      <c r="A499"/>
      <c r="B499" s="343" t="s">
        <v>256</v>
      </c>
      <c r="C499" s="343"/>
      <c r="D499" s="343"/>
      <c r="E499" s="343"/>
      <c r="F499" s="343"/>
    </row>
    <row r="500" spans="1:6">
      <c r="A500"/>
    </row>
    <row r="501" spans="1:6">
      <c r="A501"/>
      <c r="B501" s="119" t="s">
        <v>539</v>
      </c>
    </row>
    <row r="502" spans="1:6" ht="30">
      <c r="A502"/>
      <c r="B502" s="299" t="s">
        <v>493</v>
      </c>
      <c r="C502" s="193" t="s">
        <v>397</v>
      </c>
      <c r="D502" s="193" t="s">
        <v>530</v>
      </c>
    </row>
    <row r="503" spans="1:6">
      <c r="A503"/>
      <c r="B503" s="295" t="s">
        <v>540</v>
      </c>
      <c r="C503" s="218">
        <v>2654299.52</v>
      </c>
      <c r="D503" s="296">
        <v>51671</v>
      </c>
    </row>
    <row r="504" spans="1:6">
      <c r="A504"/>
      <c r="B504" s="295" t="s">
        <v>541</v>
      </c>
      <c r="C504" s="218">
        <v>0</v>
      </c>
      <c r="D504" s="218">
        <v>0</v>
      </c>
    </row>
    <row r="505" spans="1:6">
      <c r="A505"/>
      <c r="B505" s="297" t="s">
        <v>542</v>
      </c>
      <c r="C505" s="218">
        <v>32698590.829999998</v>
      </c>
      <c r="D505" s="296">
        <v>77576713</v>
      </c>
    </row>
    <row r="506" spans="1:6">
      <c r="A506"/>
      <c r="B506" s="295" t="s">
        <v>543</v>
      </c>
      <c r="C506" s="296">
        <v>13433987.74</v>
      </c>
      <c r="D506" s="296">
        <v>2355682</v>
      </c>
    </row>
    <row r="507" spans="1:6">
      <c r="A507"/>
      <c r="B507" s="298" t="s">
        <v>536</v>
      </c>
      <c r="C507" s="189">
        <v>48786878.090000004</v>
      </c>
      <c r="D507" s="189">
        <v>79984066</v>
      </c>
      <c r="E507" s="35"/>
    </row>
    <row r="508" spans="1:6">
      <c r="A508"/>
    </row>
    <row r="509" spans="1:6">
      <c r="A509"/>
      <c r="B509" s="119" t="s">
        <v>544</v>
      </c>
    </row>
    <row r="510" spans="1:6" ht="25.5">
      <c r="A510"/>
      <c r="B510" s="300" t="s">
        <v>493</v>
      </c>
      <c r="C510" s="91" t="s">
        <v>397</v>
      </c>
      <c r="D510" s="91" t="s">
        <v>530</v>
      </c>
    </row>
    <row r="511" spans="1:6">
      <c r="A511"/>
      <c r="B511" s="121" t="s">
        <v>545</v>
      </c>
      <c r="C511" s="218">
        <v>21353146.18</v>
      </c>
      <c r="D511" s="155">
        <v>22068495</v>
      </c>
    </row>
    <row r="512" spans="1:6">
      <c r="A512"/>
      <c r="B512" s="121" t="s">
        <v>546</v>
      </c>
      <c r="C512" s="218">
        <v>0</v>
      </c>
      <c r="D512" s="218">
        <v>0</v>
      </c>
    </row>
    <row r="513" spans="1:4">
      <c r="A513"/>
      <c r="B513" s="121"/>
      <c r="C513" s="157"/>
      <c r="D513" s="157"/>
    </row>
    <row r="514" spans="1:4">
      <c r="A514"/>
      <c r="B514" s="74" t="s">
        <v>536</v>
      </c>
      <c r="C514" s="77">
        <v>21353146.18</v>
      </c>
      <c r="D514" s="77">
        <v>22068495</v>
      </c>
    </row>
    <row r="515" spans="1:4">
      <c r="A515"/>
    </row>
    <row r="516" spans="1:4">
      <c r="A516"/>
      <c r="B516" s="119" t="s">
        <v>547</v>
      </c>
    </row>
    <row r="517" spans="1:4">
      <c r="A517"/>
      <c r="B517" s="168" t="s">
        <v>548</v>
      </c>
    </row>
    <row r="518" spans="1:4">
      <c r="A518"/>
    </row>
    <row r="519" spans="1:4" ht="35.25" customHeight="1">
      <c r="A519" s="203"/>
      <c r="B519" s="357" t="s">
        <v>577</v>
      </c>
      <c r="C519" s="357"/>
      <c r="D519" s="357"/>
    </row>
    <row r="520" spans="1:4">
      <c r="B520" s="353" t="s">
        <v>549</v>
      </c>
      <c r="C520" s="353"/>
      <c r="D520" s="353"/>
    </row>
    <row r="521" spans="1:4">
      <c r="B521" s="343" t="s">
        <v>440</v>
      </c>
      <c r="C521" s="343"/>
      <c r="D521" s="343"/>
    </row>
    <row r="522" spans="1:4">
      <c r="B522" s="120"/>
      <c r="C522" s="120"/>
      <c r="D522" s="120"/>
    </row>
    <row r="523" spans="1:4">
      <c r="B523" s="353" t="s">
        <v>550</v>
      </c>
      <c r="C523" s="353"/>
      <c r="D523" s="353"/>
    </row>
    <row r="524" spans="1:4">
      <c r="B524" s="343" t="s">
        <v>440</v>
      </c>
      <c r="C524" s="343"/>
      <c r="D524" s="120"/>
    </row>
    <row r="525" spans="1:4" ht="33" customHeight="1">
      <c r="B525" s="357" t="s">
        <v>568</v>
      </c>
      <c r="C525" s="357"/>
      <c r="D525" s="357"/>
    </row>
    <row r="527" spans="1:4">
      <c r="B527" s="366" t="s">
        <v>551</v>
      </c>
      <c r="C527" s="367"/>
    </row>
    <row r="528" spans="1:4">
      <c r="B528" s="301" t="s">
        <v>552</v>
      </c>
      <c r="C528" s="302" t="s">
        <v>553</v>
      </c>
    </row>
    <row r="529" spans="1:4">
      <c r="B529" s="301" t="s">
        <v>554</v>
      </c>
      <c r="C529" s="302">
        <v>1514003255</v>
      </c>
    </row>
    <row r="530" spans="1:4">
      <c r="B530" s="301" t="s">
        <v>555</v>
      </c>
      <c r="C530" s="302" t="s">
        <v>556</v>
      </c>
    </row>
    <row r="531" spans="1:4">
      <c r="B531" s="301" t="s">
        <v>557</v>
      </c>
      <c r="C531" s="302" t="s">
        <v>558</v>
      </c>
    </row>
    <row r="532" spans="1:4">
      <c r="B532" s="301" t="s">
        <v>559</v>
      </c>
      <c r="C532" s="303">
        <v>45345</v>
      </c>
    </row>
    <row r="533" spans="1:4">
      <c r="B533" s="301" t="s">
        <v>560</v>
      </c>
      <c r="C533" s="304">
        <v>45352</v>
      </c>
    </row>
    <row r="534" spans="1:4">
      <c r="B534" s="301" t="s">
        <v>561</v>
      </c>
      <c r="C534" s="304">
        <v>45717</v>
      </c>
    </row>
    <row r="535" spans="1:4">
      <c r="B535" s="301" t="s">
        <v>562</v>
      </c>
      <c r="C535" s="302">
        <v>366</v>
      </c>
    </row>
    <row r="536" spans="1:4">
      <c r="B536" s="301" t="s">
        <v>563</v>
      </c>
      <c r="C536" s="305">
        <v>670093500</v>
      </c>
    </row>
    <row r="538" spans="1:4">
      <c r="A538" s="203"/>
      <c r="B538" s="131" t="s">
        <v>576</v>
      </c>
      <c r="C538" s="120"/>
      <c r="D538" s="120"/>
    </row>
    <row r="539" spans="1:4" ht="32.25" customHeight="1">
      <c r="B539" s="368" t="s">
        <v>564</v>
      </c>
      <c r="C539" s="368"/>
      <c r="D539" s="368"/>
    </row>
    <row r="540" spans="1:4">
      <c r="B540" s="120"/>
      <c r="C540" s="120"/>
      <c r="D540" s="120"/>
    </row>
    <row r="541" spans="1:4">
      <c r="A541" s="306"/>
      <c r="B541" s="190" t="s">
        <v>575</v>
      </c>
      <c r="C541" s="120"/>
      <c r="D541" s="120"/>
    </row>
    <row r="542" spans="1:4">
      <c r="B542" s="307" t="s">
        <v>565</v>
      </c>
      <c r="C542" s="120"/>
      <c r="D542" s="120"/>
    </row>
    <row r="543" spans="1:4">
      <c r="B543" s="120"/>
      <c r="C543" s="120"/>
      <c r="D543" s="120"/>
    </row>
    <row r="544" spans="1:4">
      <c r="A544" s="203"/>
      <c r="B544" s="119" t="s">
        <v>574</v>
      </c>
      <c r="C544" s="120"/>
      <c r="D544" s="120"/>
    </row>
    <row r="545" spans="1:4" ht="25.5">
      <c r="B545" s="168" t="s">
        <v>566</v>
      </c>
      <c r="C545" s="120"/>
      <c r="D545" s="120"/>
    </row>
    <row r="546" spans="1:4">
      <c r="B546" s="120"/>
      <c r="C546" s="120"/>
      <c r="D546" s="120"/>
    </row>
    <row r="547" spans="1:4">
      <c r="A547" s="203"/>
      <c r="B547" s="50" t="s">
        <v>573</v>
      </c>
      <c r="C547" s="120"/>
      <c r="D547" s="120"/>
    </row>
    <row r="548" spans="1:4">
      <c r="B548" s="168" t="s">
        <v>440</v>
      </c>
      <c r="C548" s="120"/>
      <c r="D548" s="120"/>
    </row>
    <row r="549" spans="1:4">
      <c r="B549" s="120"/>
      <c r="C549" s="120"/>
      <c r="D549" s="120"/>
    </row>
    <row r="550" spans="1:4">
      <c r="A550" s="203"/>
      <c r="B550" s="119" t="s">
        <v>572</v>
      </c>
      <c r="C550" s="120"/>
      <c r="D550" s="120"/>
    </row>
    <row r="551" spans="1:4">
      <c r="B551" s="307" t="s">
        <v>567</v>
      </c>
      <c r="C551" s="120"/>
      <c r="D551" s="120"/>
    </row>
    <row r="553" spans="1:4">
      <c r="A553"/>
      <c r="B553" s="117"/>
      <c r="C553" s="308"/>
    </row>
  </sheetData>
  <mergeCells count="88">
    <mergeCell ref="B524:C524"/>
    <mergeCell ref="B525:D525"/>
    <mergeCell ref="B527:C527"/>
    <mergeCell ref="B539:D539"/>
    <mergeCell ref="B481:F481"/>
    <mergeCell ref="B499:F499"/>
    <mergeCell ref="B519:D519"/>
    <mergeCell ref="B520:D520"/>
    <mergeCell ref="B521:D521"/>
    <mergeCell ref="B523:D523"/>
    <mergeCell ref="B480:F480"/>
    <mergeCell ref="B367:F367"/>
    <mergeCell ref="B375:F375"/>
    <mergeCell ref="B388:E388"/>
    <mergeCell ref="B390:F390"/>
    <mergeCell ref="B403:F403"/>
    <mergeCell ref="B405:B406"/>
    <mergeCell ref="B413:B414"/>
    <mergeCell ref="B427:B428"/>
    <mergeCell ref="B437:B438"/>
    <mergeCell ref="B446:B447"/>
    <mergeCell ref="B458:B459"/>
    <mergeCell ref="B356:D356"/>
    <mergeCell ref="B227:B228"/>
    <mergeCell ref="B234:F234"/>
    <mergeCell ref="B236:E236"/>
    <mergeCell ref="B251:E251"/>
    <mergeCell ref="B259:D259"/>
    <mergeCell ref="B283:D283"/>
    <mergeCell ref="B284:E284"/>
    <mergeCell ref="B318:E318"/>
    <mergeCell ref="B325:D325"/>
    <mergeCell ref="B340:C340"/>
    <mergeCell ref="B342:E342"/>
    <mergeCell ref="J205:J207"/>
    <mergeCell ref="K205:K207"/>
    <mergeCell ref="L205:L207"/>
    <mergeCell ref="M205:M207"/>
    <mergeCell ref="B217:B218"/>
    <mergeCell ref="C217:C218"/>
    <mergeCell ref="D217:D218"/>
    <mergeCell ref="B204:B207"/>
    <mergeCell ref="C204:G204"/>
    <mergeCell ref="H204:M204"/>
    <mergeCell ref="C205:C207"/>
    <mergeCell ref="D205:D207"/>
    <mergeCell ref="E205:E207"/>
    <mergeCell ref="F205:F207"/>
    <mergeCell ref="G205:G207"/>
    <mergeCell ref="H205:H207"/>
    <mergeCell ref="I205:I207"/>
    <mergeCell ref="B171:B172"/>
    <mergeCell ref="C171:C172"/>
    <mergeCell ref="D171:D172"/>
    <mergeCell ref="B179:B180"/>
    <mergeCell ref="C179:C180"/>
    <mergeCell ref="D179:D180"/>
    <mergeCell ref="B161:F161"/>
    <mergeCell ref="B163:C163"/>
    <mergeCell ref="B164:B165"/>
    <mergeCell ref="C164:C165"/>
    <mergeCell ref="D164:D165"/>
    <mergeCell ref="G100:I100"/>
    <mergeCell ref="D101:D102"/>
    <mergeCell ref="E101:E102"/>
    <mergeCell ref="B107:D107"/>
    <mergeCell ref="B110:F110"/>
    <mergeCell ref="B106:D106"/>
    <mergeCell ref="G56:G58"/>
    <mergeCell ref="H56:H58"/>
    <mergeCell ref="I56:I58"/>
    <mergeCell ref="B69:C69"/>
    <mergeCell ref="B78:E78"/>
    <mergeCell ref="E56:E58"/>
    <mergeCell ref="F56:F58"/>
    <mergeCell ref="B98:D98"/>
    <mergeCell ref="B100:F100"/>
    <mergeCell ref="D40:F40"/>
    <mergeCell ref="D41:F41"/>
    <mergeCell ref="B45:E45"/>
    <mergeCell ref="B47:B48"/>
    <mergeCell ref="B54:C54"/>
    <mergeCell ref="B80:B81"/>
    <mergeCell ref="C80:C81"/>
    <mergeCell ref="D80:D81"/>
    <mergeCell ref="B56:B58"/>
    <mergeCell ref="C56:C58"/>
    <mergeCell ref="D56:D58"/>
  </mergeCells>
  <conditionalFormatting sqref="B286:B310">
    <cfRule type="duplicateValues" dxfId="1" priority="1"/>
    <cfRule type="duplicateValues" dxfId="0" priority="2"/>
  </conditionalFormatting>
  <pageMargins left="0.7" right="0.7" top="0.75" bottom="0.75" header="0.3" footer="0.3"/>
  <drawing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/hcowifiRIrVpEiUKbA1rCGs3Rvz1tfOALDeNof3Zn2UPDtODv/kt7BLDQMC0OBzUyai4ta0Pf2T
ZpGoEjFb1A==</DigestValue>
    </Reference>
    <Reference Type="http://www.w3.org/2000/09/xmldsig#Object" URI="#idOfficeObject">
      <DigestMethod Algorithm="http://www.w3.org/2001/04/xmlenc#sha512"/>
      <DigestValue>pkdRd9yGf9xcyFZDa4/zlTBGllvrWKcKMCB4ginirSFldpblDby9zXEichTD+6ryzbCWEhMhr6SM
Hbdoxrw4Jg==</DigestValue>
    </Reference>
    <Reference Type="http://uri.etsi.org/01903#SignedProperties" URI="#idSignedProperties">
      <Transforms>
        <Transform Algorithm="http://www.w3.org/TR/2001/REC-xml-c14n-20010315"/>
      </Transforms>
      <DigestMethod Algorithm="http://www.w3.org/2001/04/xmlenc#sha512"/>
      <DigestValue>yWd0p8inJ3Axh+56Lt5bkWWxeaJuEojwbJYR83rj+oG6//8JM15ohczlSGziY5fhd5wOCPiyllq9
txxlH2s1Cg==</DigestValue>
    </Reference>
  </SignedInfo>
  <SignatureValue>f06UvwwCLeZ6HlpGBfqDqtwpay50o1NJQpM534dIKgO1/1x9rwjbbvnxQ6ABrSpXBhGtq1nwb+gx
q4m5//9AMXY59OWHNGTB/PmMhFz43Dmfxeh5+az+SUAS1XZupkvQmkdb7INBeN1uBsIQNWy5no7V
QrBAu2TAdU0ZcDunywY5ERVtfYXLDKQYzr8HK8Af6kkf3xS1ddQ2Rdq6n9mej63n9PX+84SKLqA1
d3Ob9LthVWGFNclkhW8yK29trVweRBzVT5GDwlsD0L6Ql9WBsTCso5pZgUXSSjUetH6afSECTzpr
Ib4F4IHpYcaVPsta3SKuYP/2boh125551ar6qQ==</SignatureValue>
  <KeyInfo>
    <X509Data>
      <X509Certificate>MIIHsTCCBZmgAwIBAgIRANeoWG7pko+GTmEfYzKtYo0wDQYJKoZIhvcNAQENBQAwgYUxCzAJBgNVBAYTAlBZMQ0wCwYDVQQKEwRJQ1BQMTgwNgYDVQQLEy9QcmVzdGFkb3IgQ3VhbGlmaWNhZG8gZGUgU2VydmljaW9zIGRlIENvbmZpYW56YTEVMBMGA1UEAxMMQ09ERTEwMCBTLkEuMRYwFAYDVQQFEw1SVUM4MDA4MDYxMC03MB4XDTIzMDcyNzE5MTAzNloXDTI1MDcyNzE5MTAzNlowgcMxCzAJBgNVBAYTAlBZMTYwNAYDVQQKDC1DRVJUSUZJQ0FETyBDVUFMSUZJQ0FETyBERSBGSVJNQSBFTEVDVFLDk05JQ0ExCzAJBgNVBAsTAkYyMRwwGgYDVQQEExNCVVNUTyBERSBBUlpBTUVORElBMRQwEgYDVQQqEwtET1JBIElTQUJFTDEoMCYGA1UEAxMfRE9SQSBJU0FCRUwgQlVTVE8gREUgQVJaQU1FTkRJQTERMA8GA1UEBRMIQ0k2OTA3ODEwggEiMA0GCSqGSIb3DQEBAQUAA4IBDwAwggEKAoIBAQDYu7xtcgK+A7l5jFA7ROLNukX+pNjnMPTq03v5eu2US8GHWk0SeL+Mvg0SiVINS+EdjMT9hGDMdvw6I7B+GtDP6KsGQW8RK9KyS744IkI7bPPlszop/ye9sVPJiqKa6EXtSZNOBA3gozBcErVoPWcAi64Ism052hcUp8uiP2Y4y4JgJ5iMHUvnsFU86pKesB0fw248jFqDM08lXCzSKS4tkBFGKSvEIDnyCi44WyuEX6iimlS3wFN76QVGY35jVdIfzy1lfZpU7fLk99L6SKF+Y/Lujrh0ufCLddSUWg0xrWZadDoD3vkDO43rqs4JBPRrE7/l2AS8mVbxd8W7zs4jAgMBAAGjggLaMIIC1jAMBgNVHRMBAf8EAjAAMB0GA1UdDgQWBBRRKN27eArg3d8ZsFaxrB0bAJVGhTAfBgNVHSMEGDAWgBS+NVRiaGDnJtMxwV+XseL2ZM4H9TAOBgNVHQ8BAf8EBAMCBeAwUQYDVR0RBEowSIEZRE9SQS5BUlpBTUVORElBQEdNQUlMLkNPTaQrMCkxJzAlBgNVBA0MHkZJUk1BIEVMRUNUUsOTTklDQSBDVUFMSUZJQ0FEQTCB9wYDVR0gBIHvMIHsMIHpBgsrBgEEAYOucAEBBDCB2TBGBggrBgEFBQcCARY6aHR0cHM6Ly9jb2RlMTAwLmNvbS5weS9yZXBvc2l0b3Jpby1kZS1kb2N1bWVudG9zLXB1YmxpY29zLzCBjgYIKwYBBQUHAgIwgYEMf2NlcnRpZmljYWRvIGN1YWxpZmljYWRvIGRlIGZpcm1hIGVsZWN0csOzbmljYSB0aXBvIEYyIHN1amV0YSBhIGxhcyBjb25kaWNpb25lcyBkZSB1c28gZXhwdWVzdGFzIGVuIGxhIERQQyBkZWwgUENTQyBDT0RFMTAwIFMuQS4wewYDVR0fBHQwcjA3oDWgM4YxaHR0cDovL3BjYTEuY29kZTEwMC5jb20ucHkvY3Jscy9jYS1jb2RlMTAwLXNhLmNybDA3oDWgM4YxaHR0cDovL3BjYTIuY29kZTEwMC5jb20ucHkvY3Jscy9jYS1jb2RlMTAwLXNhLmNybDAgBgNVHSUBAf8EFjAUBggrBgEFBQcDAgYIKwYBBQUHAwQwgYkGCCsGAQUFBwEBBH0wezA5BggrBgEFBQcwAYYtaHR0cDovL29jc3AuY29kZTEwMC5jb20ucHkvb2NzcC9jYS1jb2RlMTAwLXNhMD4GCCsGAQUFBzAChjJodHRwOi8vcGNhMS5jb2RlMTAwLmNvbS5weS9jZXJ0cy9jYS1jb2RlMTAwLXNhLmNlcjANBgkqhkiG9w0BAQ0FAAOCAgEANnMIjJnVm+hZaDBhvEjAIo8ydVQDurmlf7Is0q2TbIwD1Q/2J7x/WnTFGi5LA1Xg7irO+GxlWET0X66r0zNuci+DB46VQIupidcSWBSVPhlKP+kqL6RYbRZxGaQnG6SFD6PV5fG5XBWu7Cu8Pq8YEDQtqZG/hzHh40DsNyF/h6hIgQzJ4uSLpBjJV7HWZGy1h8k4ebcHn2cFKBtH9suFAkRT2l/hYwM5xi5VLp+uqK9qRqhrgTG6OC9jjuEZQnri6Fv+thUz4nPYATusPMFZtjixIsAzCPylFbonZU6BK9Z4ubF3w3HWypW2LNtTRWNfetVHRJDqdC8exsKNvlcEkxgxLSc6n5GN/etPs3LNm5tiZrdGN4fK0fvc3P7RMugwzXePhmd5eEU3IDaaJ2eslNPC3kma4dOpDkPMdxuMGiNuRjbd1n1rV3FTj70yo1MM3nrHOZOkwLnFPEHr8ROO9dDfXu/oxDMNfvGHB3HMYUzSBU1/x7D/In2tB2osRsdqJbfExDs1SFbbVJF4Th1+pUPCmoAJgIGqIpeBO7qzMufT/B7xR30N9wOpbFWOY9DMlMpCWxC7uEJuBjbIYpebznT4vukkGwiMlqvD0+2bG5tqHvAbTZ0YVbpfzJ3CYbu2X1RoGM11WPMQL0zWbRQ91Z4544sJGIQxIjs5PbToD1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1/04/xmlenc#sha512"/>
        <DigestValue>LAvp7QXCsqme5nUZQXwM9FRDxRkAQiLG9X2bqBW5+rD5giHfTVkpSuMWrTlenhvs8ofuX29q6RwJ+m260WKYKA==</DigestValue>
      </Reference>
      <Reference URI="/xl/calcChain.xml?ContentType=application/vnd.openxmlformats-officedocument.spreadsheetml.calcChain+xml">
        <DigestMethod Algorithm="http://www.w3.org/2001/04/xmlenc#sha512"/>
        <DigestValue>3bcHeH/ARuZuwLIzQoGlA38bnroqHKeBxZwp/ujAVZS/7lNXcT700iNYzyeR/SuoZK2+BX0CBpJiN0vA6ojDww==</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bVQDkAb+QSU0csE/MBmoCK7miGS1QAu+hcSIIBGdhwXY3tOcaxfb1MA8dFtspSVzO7nkHsugpb+9p7w2Wyw3XA==</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bVQDkAb+QSU0csE/MBmoCK7miGS1QAu+hcSIIBGdhwXY3tOcaxfb1MA8dFtspSVzO7nkHsugpb+9p7w2Wyw3XA==</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bVQDkAb+QSU0csE/MBmoCK7miGS1QAu+hcSIIBGdhwXY3tOcaxfb1MA8dFtspSVzO7nkHsugpb+9p7w2Wyw3XA==</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bVQDkAb+QSU0csE/MBmoCK7miGS1QAu+hcSIIBGdhwXY3tOcaxfb1MA8dFtspSVzO7nkHsugpb+9p7w2Wyw3XA==</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bVQDkAb+QSU0csE/MBmoCK7miGS1QAu+hcSIIBGdhwXY3tOcaxfb1MA8dFtspSVzO7nkHsugpb+9p7w2Wyw3XA==</DigestValue>
      </Reference>
      <Reference URI="/xl/drawings/drawing1.xml?ContentType=application/vnd.openxmlformats-officedocument.drawing+xml">
        <DigestMethod Algorithm="http://www.w3.org/2001/04/xmlenc#sha512"/>
        <DigestValue>Nkybl0a+8CpsIN8/XelmSYBz9Meshl61wTcALSvla/mFoxht1T+TyGkbEt8fdGJTpBGgc3cPibe6Xc/FzIh/4g==</DigestValue>
      </Reference>
      <Reference URI="/xl/drawings/drawing2.xml?ContentType=application/vnd.openxmlformats-officedocument.drawing+xml">
        <DigestMethod Algorithm="http://www.w3.org/2001/04/xmlenc#sha512"/>
        <DigestValue>6C+7jAk/ZF1NGHGq4B2qjYUCIE9jvZgemgWINk8BZbIAYobZ55uhCXfFb9lzGJ3BL484xSB3qg1zn/GA8o++qA==</DigestValue>
      </Reference>
      <Reference URI="/xl/drawings/drawing3.xml?ContentType=application/vnd.openxmlformats-officedocument.drawing+xml">
        <DigestMethod Algorithm="http://www.w3.org/2001/04/xmlenc#sha512"/>
        <DigestValue>jZum5BgOF7+pzYv9qzP1qmoGLEZYVZfEqxS8Alm3QEO+AilQWwNPWycg4xMcpbiI36TliS4ayFU8I/5BlTE2cw==</DigestValue>
      </Reference>
      <Reference URI="/xl/drawings/drawing4.xml?ContentType=application/vnd.openxmlformats-officedocument.drawing+xml">
        <DigestMethod Algorithm="http://www.w3.org/2001/04/xmlenc#sha512"/>
        <DigestValue>uG1kpvPpOHTrypgjeJIh8dTxNYnGwLpshSXEkdh96uvitIxliJgFvX6ZHFT2inGyBZmxz0OEEkzJaE8ADyhaTw==</DigestValue>
      </Reference>
      <Reference URI="/xl/drawings/drawing5.xml?ContentType=application/vnd.openxmlformats-officedocument.drawing+xml">
        <DigestMethod Algorithm="http://www.w3.org/2001/04/xmlenc#sha512"/>
        <DigestValue>BSyofcXmstzg+Nmtn7O2wmibZAcXlybtmB8hs6z3ZmHAbKGmmZ82+G9R7Y8EnUL/qHRguvRJVs42xXh7wN4Vzg==</DigestValue>
      </Reference>
      <Reference URI="/xl/media/image1.jpeg?ContentType=image/jpeg">
        <DigestMethod Algorithm="http://www.w3.org/2001/04/xmlenc#sha512"/>
        <DigestValue>M1xkMiofYdUbjCi6B1K7aFIyfes8MDqY3otwg8dRifo19UZ3bbdCQNpRNCywv7r1wMij3O6d7laBMzqH22NMdw==</DigestValue>
      </Reference>
      <Reference URI="/xl/sharedStrings.xml?ContentType=application/vnd.openxmlformats-officedocument.spreadsheetml.sharedStrings+xml">
        <DigestMethod Algorithm="http://www.w3.org/2001/04/xmlenc#sha512"/>
        <DigestValue>Jh3kk5RH0n6Gb6L4v1ANgT7EZ4C7acqTIYlVs/0j360twpdVl8QoJfy9+BZWG2b27Th1098NrY/XAfUi/DyDEw==</DigestValue>
      </Reference>
      <Reference URI="/xl/styles.xml?ContentType=application/vnd.openxmlformats-officedocument.spreadsheetml.styles+xml">
        <DigestMethod Algorithm="http://www.w3.org/2001/04/xmlenc#sha512"/>
        <DigestValue>J0tajcsbNtjeunVPrIQDaike7FmGMjfp1MhJ1m5XVUtij30QbY2mHPyqOhqd1AtwLI230VSvT5O+7ML0B/XbnA==</DigestValue>
      </Reference>
      <Reference URI="/xl/theme/theme1.xml?ContentType=application/vnd.openxmlformats-officedocument.theme+xml">
        <DigestMethod Algorithm="http://www.w3.org/2001/04/xmlenc#sha512"/>
        <DigestValue>iLmV1EQ8yslcsF/WsNmgA/uhp6nrq8AlRHBMKjzdoIoDJQzBLANFcBaqum3kmF1gFS5D0fPgm2+8VoWYE+ngmA==</DigestValue>
      </Reference>
      <Reference URI="/xl/workbook.xml?ContentType=application/vnd.openxmlformats-officedocument.spreadsheetml.sheet.main+xml">
        <DigestMethod Algorithm="http://www.w3.org/2001/04/xmlenc#sha512"/>
        <DigestValue>NWY+CeYaxID6QPCdTuSv/fxSNOBLxWQuBeOAzAziiNNwvxYt+BIRuJ/GA2Q2An5ppe7koCghTamqhxE8DoTOZg==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GpvK91WPJON4pVPzruCWE3wPGudxLRbY7t2Mr1CSNfdF5jp1inD/p7tOi5p6HZgD7SrQSW70NzM1PZXxhEcltA==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ZsYZ8XmaZuDz+p+C8rcUI2LPxmo0+NguPtISDPaQcyaHehi/8giQM+fPy2SKib7TQ0wT6D8YL55CTlPQH5x4oA==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W6CE95cSVzM+Uxaz1vqVnIdFL4wPJlKvsUG5Ueh7q9BeKHvH279fxGf7MqgALN/Cx5bGgMQ2NIwU3IJQ3wlnDQ==</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ZxmoVB7V2dMp65jSbD91DY/FbA4IbgShHw+Mapu//rBKEV3fABi8gWYggnGTgm9yRW/fLqogOUVWFPETsbxppw==</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NnIcSGWhiCwJzMYbbW/jyzgC8+44nnR8Q+jyooh/Zyw1xLaHhOzXUNDfqQ7bDcxWRwoKvLLEs7SmnQM3QO2tCA==</DigestValue>
      </Reference>
      <Reference URI="/xl/worksheets/sheet1.xml?ContentType=application/vnd.openxmlformats-officedocument.spreadsheetml.worksheet+xml">
        <DigestMethod Algorithm="http://www.w3.org/2001/04/xmlenc#sha512"/>
        <DigestValue>pG5doNrVdmZ7ijXwmch1dYL8cnVIncKcj0NfVV+4jGXv6oy4AAspOaMQR3VeyYLFfMLNx2OtKAzK+ldRS9IzQg==</DigestValue>
      </Reference>
      <Reference URI="/xl/worksheets/sheet2.xml?ContentType=application/vnd.openxmlformats-officedocument.spreadsheetml.worksheet+xml">
        <DigestMethod Algorithm="http://www.w3.org/2001/04/xmlenc#sha512"/>
        <DigestValue>ovgJ8VSj5nII5fMuYT+XcyApT5dwKHZb3KRZrdjsHaA2Frig/4h9l8TEaOpc6D+PHRHBKYdsoD+wARyBU0KV7A==</DigestValue>
      </Reference>
      <Reference URI="/xl/worksheets/sheet3.xml?ContentType=application/vnd.openxmlformats-officedocument.spreadsheetml.worksheet+xml">
        <DigestMethod Algorithm="http://www.w3.org/2001/04/xmlenc#sha512"/>
        <DigestValue>8IxMvg6bl4qeZRyWNGWvzblJJB4ZpUp5wYkTdKVGtx04WMFNbmVt14UIUHtrGrz+qBK2rIFfAv/qPGw0Otr88w==</DigestValue>
      </Reference>
      <Reference URI="/xl/worksheets/sheet4.xml?ContentType=application/vnd.openxmlformats-officedocument.spreadsheetml.worksheet+xml">
        <DigestMethod Algorithm="http://www.w3.org/2001/04/xmlenc#sha512"/>
        <DigestValue>1TukddyN7P0a05bQe1Jg/NTUlGMn2EJbXomfCYbU+zIXeXh5llPUajPxXs3mcGX0jzW5R9bYMUUlyQJXuj9FTw==</DigestValue>
      </Reference>
      <Reference URI="/xl/worksheets/sheet5.xml?ContentType=application/vnd.openxmlformats-officedocument.spreadsheetml.worksheet+xml">
        <DigestMethod Algorithm="http://www.w3.org/2001/04/xmlenc#sha512"/>
        <DigestValue>DHe4nccc4tX2GxwDj406kjhEa74R+34WQyQwGxo+XWt0eaBdRRgG+zJp5fi3760GY/As1XnTtDPQg/5EAjlNbQ==</DigestValue>
      </Reference>
    </Manifest>
    <SignatureProperties>
      <SignatureProperty Id="idSignatureTime" Target="#idPackageSignature">
        <mdssi:SignatureTime xmlns:mdssi="http://schemas.openxmlformats.org/package/2006/digital-signature">
          <mdssi:Format>YYYY-MM-DDThh:mm:ssTZD</mdssi:Format>
          <mdssi:Value>2024-11-01T19:15:29Z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Contador</SignatureComments>
          <WindowsVersion>10.0</WindowsVersion>
          <OfficeVersion>16.0.18025/26</OfficeVersion>
          <ApplicationVersion>16.0.18025</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2024-11-01T19:15:29Z</xd:SigningTime>
          <xd:SigningCertificate>
            <xd:Cert>
              <xd:CertDigest>
                <DigestMethod Algorithm="http://www.w3.org/2001/04/xmlenc#sha512"/>
                <DigestValue>jYMbf7K8OpJp/ySEUH+A/jYFcn2qVj8v1Y886cmKocZ3Tzrp4V6qy5O8ZUn9Ejw0nYMMZxinTQT51pA5yefxeg==</DigestValue>
              </xd:CertDigest>
              <xd:IssuerSerial>
                <X509IssuerName>SERIALNUMBER=RUC80080610-7, CN=CODE100 S.A., OU=Prestador Cualificado de Servicios de Confianza, O=ICPP, C=PY</X509IssuerName>
                <X509SerialNumber>286658118605420949865941807018869088909</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http://uri.etsi.org/01903/v1.2.2#ProofOfCreation</xd:Identifier>
              <xd:Description>Creó este documento</xd:Description>
            </xd:CommitmentTypeId>
            <xd:AllSignedDataObjects/>
            <xd:CommitmentTypeQualifiers>
              <xd:CommitmentTypeQualifier>Contador</xd:CommitmentTypeQualifier>
            </xd:CommitmentTypeQualifiers>
          </xd:CommitmentTypeIndication>
        </xd:SignedDataObject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UJua4cnNUIcvPacOHlMlJa+hYz5Sm2vF8v1Kn+QJoHg=</DigestValue>
    </Reference>
    <Reference Type="http://www.w3.org/2000/09/xmldsig#Object" URI="#idOfficeObject">
      <DigestMethod Algorithm="http://www.w3.org/2001/04/xmlenc#sha256"/>
      <DigestValue>hLlE9ilaYASjz+v5oKQ1s5/jMdMPZGRPumbaaaYst+8=</DigestValue>
    </Reference>
    <Reference Type="http://uri.etsi.org/01903#SignedProperties" URI="#idSignedProperties">
      <Transforms>
        <Transform Algorithm="http://www.w3.org/TR/2001/REC-xml-c14n-20010315"/>
      </Transforms>
      <DigestMethod Algorithm="http://www.w3.org/2001/04/xmlenc#sha256"/>
      <DigestValue>oxDiUqxQ3wgHU3fjbCfhVS5PN0KjleKDcDD7J2RSETI=</DigestValue>
    </Reference>
  </SignedInfo>
  <SignatureValue>L7fRlDTUcO00gFTkFsurYDbL+y0FxW9dpJhRmoHLB9dsbjyaylCL9iknQDAMPLspu9hmUsik9m0j
ya8isp2ghWPF8Gps8imLpYYUes5D+4EObBHKboDxDJYUuavJQM0DYm7wZ9PYdzfW+AgSaX7fQU5T
J0csHtYXEcIcUv7LujOVN/Yjf3TXziD4CGqpVJV7FvRAvbf+VMoWnRjAimJIJ55P7fJ9pkUFoBcW
J96+WJab+aNB1telT8j5w9WnMvhH9td6tikOySJQw1JCGmNrIay/EUskBorAqyrjPswGFvK4T8Ad
9JqgMov9MreY2tojvfugN4u2Gm0csgSXiwAgkQ==</SignatureValue>
  <KeyInfo>
    <X509Data>
      <X509Certificate>MIIIkjCCBnqgAwIBAgIQJnkc+vjYPZ9mcbPiRLIcGzANBgkqhkiG9w0BAQsFADCBgTEWMBQGA1UEBRMNUlVDODAwODAwOTktMDERMA8GA1UEAxMIVklUIFMuQS4xODA2BgNVBAsML1ByZXN0YWRvciBDdWFsaWZpY2FkbyBkZSBTZXJ2aWNpb3MgZGUgQ29uZmlhbnphMQ0wCwYDVQQKDARJQ1BQMQswCQYDVQQGEwJQWTAeFw0yNDA2MTgxNjIwNTBaFw0yNjA2MTgxNjIwNTBaMIG9MRYwFAYDVQQqDA1EQU5JRUwgQU5EUkVTMRcwFQYDVQQEDA5NT1JFTk8gQk9HQVJJTjESMBAGA1UEBRMJQ0kxMDEyODI1MSUwIwYDVQQDDBxEQU5JRUwgQU5EUkVTIE1PUkVOTyBCT0dBUklOMQswCQYDVQQLDAJGMjE1MDMGA1UECgwsQ0VSVElGSUNBRE8gQ1VBTElGSUNBRE8gREUgRklSTUEgRUxFQ1RST05JQ0ExCzAJBgNVBAYTAlBZMIIBIjANBgkqhkiG9w0BAQEFAAOCAQ8AMIIBCgKCAQEA//rdQFBmiphuFdpjE+yDXPZyfMmf7/ahqr777ZR4vCEQba0AlmEOa+6Bt7AUIk5HSFI0h8M0Q6T6o+oB5ugF9zF+UgP4vV+9Kd+kKsRy8jnyipr/hP2YuR2WgVEo6Tw99kT8JcXSpfPOkcTkjTWzxIWnUTW3k947G96TVdB6sdNIy2z9VTLaOukDc4yguF75Ntg1kM61QdZJ1z2AERD2zxXbx82i/6n/2zH9MSZhP0wUXt+rfDUIoIWYg2zLIwSZQ7+FXdAbTQus76oeYEDaMtKZesrrGQCO43/IYl9D7oHmuiQnktFeG+D5lADp3EMIztS63A/VB0WuI2p3hDfizwIDAQABo4IDxjCCA8IwDAYDVR0TAQH/BAIwADAOBgNVHQ8BAf8EBAMCBeAwLAYDVR0lAQH/BCIwIAYIKwYBBQUHAwQGCCsGAQUFBwMCBgorBgEEAYI3FAICMB0GA1UdDgQWBBQiH/8jkfP+GpiCXG3JaZGZkHa+XTAfBgNVHSMEGDAWgBS7ZRErZ+2GOCAcKGcZFARl6pGhszCCAesGA1UdIASCAeIwggHeMIIB2gYMKwYBBAGC2UoBAQEHMIIByDAxBggrBgEFBQcCARYlaHR0cHM6Ly93d3cuZWZpcm1hLmNvbS5weS9yZXBvc2l0b3JpbzCBzwYIKwYBBQUHAgIwgcIagb9DZXJ0aWZpY2FkbyBDdWFsaWZpY2FkbyBkZSBGaXJtYSBFbGVjdHLzbmljYSBUaXBvIEYyIChjbGF2ZXMgZW4gZGlzcG9zaXRpdm8gY3VhbGlmaWNhZG8pLCBzdWpldGEgYSBsYXMgY29uZGljaW9uZXMgZGUgdXNvIGV4cHVlc3RhcyBlbiBsYSBEZWNsYXJhY2nzbiBkZSBQcuFjdGljYXMgZGUgQ2VydGlmaWNhY2nzbiBkZSBWSVQgUy5BLjCBwAYIKwYBBQUHAgIwgbMagbBRdWFsaWZpZWQgY2VydGlmaWNhdGUgb2YgZWxlY3Ryb25pYyBzaWduYXR1cmUgdHlwZSBGMiAoa2V5cyBpbiBxdWFsaWZpZWQgZGV2aWNlKSwgc3ViZHVlZCB0byB0aGUgY29uZGl0aW9ucyBvZiB1c2Ugc2V0IGZvcnRoIGluIHRoZSBDZXJ0aWZpY2F0aW9uIFByYWN0aWNlIFN0YXRlbWVudCBvZiBWSVQgUy5BLjBPBgNVHREESDBGgRhEQU5JRUxNT1JFTk83NkBHTUFJTC5DT02kKjAoMSYwJAYDVQQNDB1GSVJNQSBFTEVDVFJPTklDQSBDVUFMSUZJQ0FEQTB3BggrBgEFBQcBAQRrMGkwKAYIKwYBBQUHMAGGHGh0dHBzOi8vd3d3LmVmaXJtYS5jb20ucHkvdmEwPQYIKwYBBQUHMAKGMWh0dHBzOi8vd3d3LmVmaXJtYS5jb20ucHkvcmVwb3NpdG9yaW8vZWZpcm1hMS5jcnQwewYDVR0fBHQwcjA3oDWgM4YxaHR0cHM6Ly93d3cuZWZpcm1hLmNvbS5weS9yZXBvc2l0b3Jpby9lZmlybWEyLmNybDA3oDWgM4YxaHR0cHM6Ly93d3cuZWZpcm1hLmNvbS5weS9yZXBvc2l0b3Jpby9lZmlybWEzLmNybDANBgkqhkiG9w0BAQsFAAOCAgEADvdeYgczMtoklHIKb0rsjbj4QLt9JxIYOgPuIM0kYCP/cEBqn1FJTCTsQfcTl6tCrVNMLqfiKFJ5fh5dAEpwQbtPqU1X+VBSGgwoeVZiUvD3TiB6E/O3HzkUaREmqyL3Bw1f6xTDkYTNaDFdetloD0xMd2lDMTlLL3BXOLh0FTDkqhjcPi1+rntMx/qfuD6Xr+eHb0DX4jNwCpkm53/DBhJaWQgqDbYfg/ghWFZZQEjzzMzl5hWctQ870Pnca5pMb+2cpyd259WAmLZDwp9+eKCRMBuxR5oKBlmBzUgtlQ6QUqByA/lT19a3rhx7CXuhJ6sLcMF7KOsMBnm+W9q0OpVf0IwjZBqB770T/25BBGRiOG+fsM9rp1iZucr4Wz24pAZidSeTRp6hJ0fVklVfRGLD2PMriwht5v8HlC2ipRqJGqW53POepdzNt+Qzg1D78/TWUmeskVQhgvFtKINZd2rJrQ4tECxS07873JaHDyigrdn9rQ59OpHgDPKwgjFCeLlS/Sb58r08LTXTZLuoTDTmDUFFyDn2C6R0GXvg4+lD+Sf3Xl09XK2Own156s+ygOWcAGa6EHw4k9Y+mWzI+SRhFizO6oVpWCiTRuxCQzxSWKSlq6hStGyX0bjjLIAAmitiZc/L1uWN4QRfbKqjPgp4uS58aNbQpSSBcnzvb1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KF36Rqa0y99xcnsngVYIIqGeQenHpXHM85e+Y0ozfjA=</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drawing1.xml?ContentType=application/vnd.openxmlformats-officedocument.drawing+xml">
        <DigestMethod Algorithm="http://www.w3.org/2001/04/xmlenc#sha256"/>
        <DigestValue>USimnaOf6DqTbjPBMaYg8rYKSaphXJ1l1ZBEqyyS2XY=</DigestValue>
      </Reference>
      <Reference URI="/xl/drawings/drawing2.xml?ContentType=application/vnd.openxmlformats-officedocument.drawing+xml">
        <DigestMethod Algorithm="http://www.w3.org/2001/04/xmlenc#sha256"/>
        <DigestValue>h4lZGMMbkSHIB4OpDSgE3oTNxsaJpgktdAgB9oAxiTg=</DigestValue>
      </Reference>
      <Reference URI="/xl/drawings/drawing3.xml?ContentType=application/vnd.openxmlformats-officedocument.drawing+xml">
        <DigestMethod Algorithm="http://www.w3.org/2001/04/xmlenc#sha256"/>
        <DigestValue>zIfKIBiRjEIFsUvnNB5ld5gi537csX5Qly2PAyC3j6Q=</DigestValue>
      </Reference>
      <Reference URI="/xl/drawings/drawing4.xml?ContentType=application/vnd.openxmlformats-officedocument.drawing+xml">
        <DigestMethod Algorithm="http://www.w3.org/2001/04/xmlenc#sha256"/>
        <DigestValue>AB9Q8ZvB/3ONslKB9Sehny4QUFF6oKvtqnK+4VexZZg=</DigestValue>
      </Reference>
      <Reference URI="/xl/drawings/drawing5.xml?ContentType=application/vnd.openxmlformats-officedocument.drawing+xml">
        <DigestMethod Algorithm="http://www.w3.org/2001/04/xmlenc#sha256"/>
        <DigestValue>7fnzpzzKTjUto/bwnNrYVUbFs5LDHGZRfKJm/FjIJPU=</DigestValue>
      </Reference>
      <Reference URI="/xl/media/image1.jpeg?ContentType=image/jpeg">
        <DigestMethod Algorithm="http://www.w3.org/2001/04/xmlenc#sha256"/>
        <DigestValue>LPPuVBC3Sfjf2kaKosbZ8ndC6S3NoFVnQGFGlyB7GfI=</DigestValue>
      </Reference>
      <Reference URI="/xl/sharedStrings.xml?ContentType=application/vnd.openxmlformats-officedocument.spreadsheetml.sharedStrings+xml">
        <DigestMethod Algorithm="http://www.w3.org/2001/04/xmlenc#sha256"/>
        <DigestValue>8lUhf4qw40Lt8U4ZyucRhAzcDDfe6fE9zzcbnYmu0KE=</DigestValue>
      </Reference>
      <Reference URI="/xl/styles.xml?ContentType=application/vnd.openxmlformats-officedocument.spreadsheetml.styles+xml">
        <DigestMethod Algorithm="http://www.w3.org/2001/04/xmlenc#sha256"/>
        <DigestValue>F6eXHTerp5MI4WV2TUF7zxGE12k4RD0H4sT3yU0+DUw=</DigestValue>
      </Reference>
      <Reference URI="/xl/theme/theme1.xml?ContentType=application/vnd.openxmlformats-officedocument.theme+xml">
        <DigestMethod Algorithm="http://www.w3.org/2001/04/xmlenc#sha256"/>
        <DigestValue>1Y7IWjc+74IaWSpgYFspwwUCvYYoLj3Uk4P9Tw8qH4w=</DigestValue>
      </Reference>
      <Reference URI="/xl/workbook.xml?ContentType=application/vnd.openxmlformats-officedocument.spreadsheetml.sheet.main+xml">
        <DigestMethod Algorithm="http://www.w3.org/2001/04/xmlenc#sha256"/>
        <DigestValue>26GFmCmz7tkW7yEO8jkgvvGTJ9SYcRg5BRgKDg7YkAM=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oY0oKg4yB0FiSyDpS+lW7ZLMeZcI5wvg+y8nqaThVbI=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lHnnYDirKb6jIxGHnqbP97pjMgmbUlToG4p69Ye0Gm8=</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nUVdzvshlLUgRaM7X4sHX/9tln+OftfDhfnaA+Y9Nzk=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y+WpNtGIt12R9jLFTmLLn89fEeCDfd6tGhw18EoAHwU=</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aAR6l/b3SiQsGMPtnMeHmzfsh0crtT1C5+UxP55whIA=</DigestValue>
      </Reference>
      <Reference URI="/xl/worksheets/sheet1.xml?ContentType=application/vnd.openxmlformats-officedocument.spreadsheetml.worksheet+xml">
        <DigestMethod Algorithm="http://www.w3.org/2001/04/xmlenc#sha256"/>
        <DigestValue>SCzUDamxErzlc9GiQzI+FnI4gK989vznac0eIsubT2A=</DigestValue>
      </Reference>
      <Reference URI="/xl/worksheets/sheet2.xml?ContentType=application/vnd.openxmlformats-officedocument.spreadsheetml.worksheet+xml">
        <DigestMethod Algorithm="http://www.w3.org/2001/04/xmlenc#sha256"/>
        <DigestValue>X8FcHE1FzBvt5YqLHuOQgn8mfteb+pDKLkPSRgqj67o=</DigestValue>
      </Reference>
      <Reference URI="/xl/worksheets/sheet3.xml?ContentType=application/vnd.openxmlformats-officedocument.spreadsheetml.worksheet+xml">
        <DigestMethod Algorithm="http://www.w3.org/2001/04/xmlenc#sha256"/>
        <DigestValue>vsRoyjQbA6aw21/m+KdE8fjPVLOO9LxZE+LMpk+sRMY=</DigestValue>
      </Reference>
      <Reference URI="/xl/worksheets/sheet4.xml?ContentType=application/vnd.openxmlformats-officedocument.spreadsheetml.worksheet+xml">
        <DigestMethod Algorithm="http://www.w3.org/2001/04/xmlenc#sha256"/>
        <DigestValue>AyaQI8y2bSxVHLcI1NwwOGtvkwTW7HYFpKpsoYP2CgA=</DigestValue>
      </Reference>
      <Reference URI="/xl/worksheets/sheet5.xml?ContentType=application/vnd.openxmlformats-officedocument.spreadsheetml.worksheet+xml">
        <DigestMethod Algorithm="http://www.w3.org/2001/04/xmlenc#sha256"/>
        <DigestValue>CZl5AsGUpAOUef6R1Z5DSL6J10ggzLZu+wv46mf7YBY=</DigestValue>
      </Reference>
    </Manifest>
    <SignatureProperties>
      <SignatureProperty Id="idSignatureTime" Target="#idPackageSignature">
        <mdssi:SignatureTime xmlns:mdssi="http://schemas.openxmlformats.org/package/2006/digital-signature">
          <mdssi:Format>YYYY-MM-DDThh:mm:ssTZD</mdssi:Format>
          <mdssi:Value>2024-11-08T17:47:51Z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2024-11-08T17:47:51Z</xd:SigningTime>
          <xd:SigningCertificate>
            <xd:Cert>
              <xd:CertDigest>
                <DigestMethod Algorithm="http://www.w3.org/2001/04/xmlenc#sha256"/>
                <DigestValue>R9/FqdE73XvAsUwfnjwsnUgUkouKzMYWrKYWhgK2fhM=</DigestValue>
              </xd:CertDigest>
              <xd:IssuerSerial>
                <X509IssuerName>C=PY, O=ICPP, OU=Prestador Cualificado de Servicios de Confianza, CN=VIT S.A., SERIALNUMBER=RUC80080099-0</X509IssuerName>
                <X509SerialNumber>51139519551232749543753106017804753947</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Balance General</vt:lpstr>
      <vt:lpstr>Estado de Resultados</vt:lpstr>
      <vt:lpstr>Variación PN</vt:lpstr>
      <vt:lpstr>Flujo de Efectivo</vt:lpstr>
      <vt:lpstr>Notas a los EEFF</vt:lpstr>
    </vt:vector>
  </TitlesOfParts>
  <Company>Dirección Nacional de Contrataciones Públicas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Dora Busto de Arzamendia</dc:creator>
  <cp:lastModifiedBy>Dora Busto de Arzamendia</cp:lastModifiedBy>
  <dcterms:created xsi:type="dcterms:W3CDTF">2024-10-25T20:37:56Z</dcterms:created>
  <dcterms:modified xsi:type="dcterms:W3CDTF">2024-11-01T19:13:54Z</dcterms:modified>
</cp:coreProperties>
</file>