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5.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53.xml" ContentType="application/vnd.openxmlformats-officedocument.spreadsheetml.externalLink+xml"/>
  <Override PartName="/xl/externalLinks/externalLink52.xml" ContentType="application/vnd.openxmlformats-officedocument.spreadsheetml.externalLink+xml"/>
  <Override PartName="/xl/externalLinks/externalLink51.xml" ContentType="application/vnd.openxmlformats-officedocument.spreadsheetml.externalLink+xml"/>
  <Override PartName="/xl/externalLinks/externalLink50.xml" ContentType="application/vnd.openxmlformats-officedocument.spreadsheetml.externalLink+xml"/>
  <Override PartName="/xl/externalLinks/externalLink49.xml" ContentType="application/vnd.openxmlformats-officedocument.spreadsheetml.externalLink+xml"/>
  <Override PartName="/xl/externalLinks/externalLink48.xml" ContentType="application/vnd.openxmlformats-officedocument.spreadsheetml.externalLink+xml"/>
  <Override PartName="/xl/externalLinks/externalLink47.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62.xml" ContentType="application/vnd.openxmlformats-officedocument.spreadsheetml.externalLink+xml"/>
  <Override PartName="/xl/externalLinks/externalLink61.xml" ContentType="application/vnd.openxmlformats-officedocument.spreadsheetml.externalLink+xml"/>
  <Override PartName="/xl/externalLinks/externalLink60.xml" ContentType="application/vnd.openxmlformats-officedocument.spreadsheetml.externalLink+xml"/>
  <Override PartName="/xl/externalLinks/externalLink59.xml" ContentType="application/vnd.openxmlformats-officedocument.spreadsheetml.externalLink+xml"/>
  <Override PartName="/xl/externalLinks/externalLink58.xml" ContentType="application/vnd.openxmlformats-officedocument.spreadsheetml.externalLink+xml"/>
  <Override PartName="/xl/externalLinks/externalLink57.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43.xml" ContentType="application/vnd.openxmlformats-officedocument.spreadsheetml.externalLink+xml"/>
  <Override PartName="/xl/externalLinks/externalLink42.xml" ContentType="application/vnd.openxmlformats-officedocument.spreadsheetml.externalLink+xml"/>
  <Override PartName="/xl/externalLinks/externalLink4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8.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calcChain.xml" ContentType="application/vnd.openxmlformats-officedocument.spreadsheetml.calcChain+xml"/>
  <Override PartName="/xl/externalLinks/externalLink1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_xmlsignatures/sig2.xml" ContentType="application/vnd.openxmlformats-package.digital-signature-xmlsignature+xml"/>
  <Override PartName="/_xmlsignatures/sig3.xml" ContentType="application/vnd.openxmlformats-package.digital-signature-xmlsignature+xml"/>
  <Override PartName="/_xmlsignatures/sig1.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cejuela\Desktop\Firmas Dig\"/>
    </mc:Choice>
  </mc:AlternateContent>
  <bookViews>
    <workbookView xWindow="0" yWindow="0" windowWidth="24000" windowHeight="9735" tabRatio="922"/>
  </bookViews>
  <sheets>
    <sheet name="Caratula" sheetId="11" r:id="rId1"/>
    <sheet name="1 - EEFF FONDO USD " sheetId="1" r:id="rId2"/>
    <sheet name="2 - EERR FONDO USD" sheetId="2" r:id="rId3"/>
    <sheet name="3 - PN FONDO USD" sheetId="4" r:id="rId4"/>
    <sheet name="4 - EFE FONDO USD" sheetId="3" r:id="rId5"/>
    <sheet name="5 - NOTAS FONDO USD" sheetId="5" r:id="rId6"/>
    <sheet name="5.2 - NOTA INVERSIONES"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a" localSheetId="1">#REF!</definedName>
    <definedName name="\a" localSheetId="4">#REF!</definedName>
    <definedName name="\a">#REF!</definedName>
    <definedName name="_____DAT1" localSheetId="1">'[1]21210002'!#REF!</definedName>
    <definedName name="_____DAT1" localSheetId="4">'[1]21210002'!#REF!</definedName>
    <definedName name="_____DAT1">'[1]21210002'!#REF!</definedName>
    <definedName name="_____DAT12" localSheetId="1">'[1]21210002'!#REF!</definedName>
    <definedName name="_____DAT12" localSheetId="4">'[1]21210002'!#REF!</definedName>
    <definedName name="_____DAT12">'[1]21210002'!#REF!</definedName>
    <definedName name="_____DAT15" localSheetId="1">'[1]21210002'!#REF!</definedName>
    <definedName name="_____DAT15" localSheetId="4">'[1]21210002'!#REF!</definedName>
    <definedName name="_____DAT15">'[1]21210002'!#REF!</definedName>
    <definedName name="_____DAT16" localSheetId="1">'[1]44210001'!#REF!</definedName>
    <definedName name="_____DAT16" localSheetId="4">'[1]44210001'!#REF!</definedName>
    <definedName name="_____DAT16">'[1]44210001'!#REF!</definedName>
    <definedName name="_____DAT2" localSheetId="1">'[1]21210002'!#REF!</definedName>
    <definedName name="_____DAT2" localSheetId="4">'[1]21210002'!#REF!</definedName>
    <definedName name="_____DAT2">'[1]21210002'!#REF!</definedName>
    <definedName name="_____DAT23" localSheetId="1">#REF!</definedName>
    <definedName name="_____DAT23" localSheetId="4">#REF!</definedName>
    <definedName name="_____DAT23">#REF!</definedName>
    <definedName name="_____DAT24" localSheetId="1">#REF!</definedName>
    <definedName name="_____DAT24" localSheetId="4">#REF!</definedName>
    <definedName name="_____DAT24">#REF!</definedName>
    <definedName name="_____DAT6" localSheetId="1">'[1]21210002'!#REF!</definedName>
    <definedName name="_____DAT6" localSheetId="4">'[1]21210002'!#REF!</definedName>
    <definedName name="_____DAT6">'[1]21210002'!#REF!</definedName>
    <definedName name="_____DAT8" localSheetId="1">'[1]21210002'!#REF!</definedName>
    <definedName name="_____DAT8" localSheetId="4">'[1]21210002'!#REF!</definedName>
    <definedName name="_____DAT8">'[1]21210002'!#REF!</definedName>
    <definedName name="____DAT1" localSheetId="1">'[1]21210002'!#REF!</definedName>
    <definedName name="____DAT1" localSheetId="4">'[1]21210002'!#REF!</definedName>
    <definedName name="____DAT1">'[1]21210002'!#REF!</definedName>
    <definedName name="____DAT12" localSheetId="1">'[1]21210002'!#REF!</definedName>
    <definedName name="____DAT12" localSheetId="4">'[1]21210002'!#REF!</definedName>
    <definedName name="____DAT12">'[1]21210002'!#REF!</definedName>
    <definedName name="____DAT15" localSheetId="1">'[1]21210002'!#REF!</definedName>
    <definedName name="____DAT15" localSheetId="4">'[1]21210002'!#REF!</definedName>
    <definedName name="____DAT15">'[1]21210002'!#REF!</definedName>
    <definedName name="____DAT16" localSheetId="1">'[1]44210001'!#REF!</definedName>
    <definedName name="____DAT16" localSheetId="4">'[1]44210001'!#REF!</definedName>
    <definedName name="____DAT16">'[1]44210001'!#REF!</definedName>
    <definedName name="____DAT2" localSheetId="1">'[1]21210002'!#REF!</definedName>
    <definedName name="____DAT2" localSheetId="4">'[1]21210002'!#REF!</definedName>
    <definedName name="____DAT2">'[1]21210002'!#REF!</definedName>
    <definedName name="____DAT23" localSheetId="1">#REF!</definedName>
    <definedName name="____DAT23" localSheetId="4">#REF!</definedName>
    <definedName name="____DAT23">#REF!</definedName>
    <definedName name="____DAT24" localSheetId="1">#REF!</definedName>
    <definedName name="____DAT24" localSheetId="4">#REF!</definedName>
    <definedName name="____DAT24">#REF!</definedName>
    <definedName name="____DAT6" localSheetId="1">'[1]21210002'!#REF!</definedName>
    <definedName name="____DAT6" localSheetId="4">'[1]21210002'!#REF!</definedName>
    <definedName name="____DAT6">'[1]21210002'!#REF!</definedName>
    <definedName name="____DAT8" localSheetId="1">'[1]21210002'!#REF!</definedName>
    <definedName name="____DAT8" localSheetId="4">'[1]21210002'!#REF!</definedName>
    <definedName name="____DAT8">'[1]21210002'!#REF!</definedName>
    <definedName name="___DAT1" localSheetId="1">#REF!</definedName>
    <definedName name="___DAT1" localSheetId="4">#REF!</definedName>
    <definedName name="___DAT1">#REF!</definedName>
    <definedName name="___DAT10" localSheetId="1">'[2]Act Fijo Nov 2002'!#REF!</definedName>
    <definedName name="___DAT10" localSheetId="4">'[2]Act Fijo Nov 2002'!#REF!</definedName>
    <definedName name="___DAT10">'[2]Act Fijo Nov 2002'!#REF!</definedName>
    <definedName name="___DAT11" localSheetId="1">'[2]Act Fijo Nov 2002'!#REF!</definedName>
    <definedName name="___DAT11" localSheetId="4">'[2]Act Fijo Nov 2002'!#REF!</definedName>
    <definedName name="___DAT11">'[2]Act Fijo Nov 2002'!#REF!</definedName>
    <definedName name="___DAT12" localSheetId="1">#REF!</definedName>
    <definedName name="___DAT12" localSheetId="4">#REF!</definedName>
    <definedName name="___DAT12">#REF!</definedName>
    <definedName name="___DAT13" localSheetId="1">#REF!</definedName>
    <definedName name="___DAT13" localSheetId="4">#REF!</definedName>
    <definedName name="___DAT13">#REF!</definedName>
    <definedName name="___DAT14" localSheetId="1">#REF!</definedName>
    <definedName name="___DAT14" localSheetId="4">#REF!</definedName>
    <definedName name="___DAT14">#REF!</definedName>
    <definedName name="___DAT15" localSheetId="1">#REF!</definedName>
    <definedName name="___DAT15" localSheetId="4">#REF!</definedName>
    <definedName name="___DAT15">#REF!</definedName>
    <definedName name="___DAT16" localSheetId="1">#REF!</definedName>
    <definedName name="___DAT16" localSheetId="4">#REF!</definedName>
    <definedName name="___DAT16">#REF!</definedName>
    <definedName name="___DAT17" localSheetId="1">#REF!</definedName>
    <definedName name="___DAT17" localSheetId="4">#REF!</definedName>
    <definedName name="___DAT17">#REF!</definedName>
    <definedName name="___DAT18" localSheetId="1">#REF!</definedName>
    <definedName name="___DAT18" localSheetId="4">#REF!</definedName>
    <definedName name="___DAT18">#REF!</definedName>
    <definedName name="___DAT19" localSheetId="1">#REF!</definedName>
    <definedName name="___DAT19" localSheetId="4">#REF!</definedName>
    <definedName name="___DAT19">#REF!</definedName>
    <definedName name="___DAT2" localSheetId="1">#REF!</definedName>
    <definedName name="___DAT2" localSheetId="4">#REF!</definedName>
    <definedName name="___DAT2">#REF!</definedName>
    <definedName name="___DAT20" localSheetId="1">#REF!</definedName>
    <definedName name="___DAT20" localSheetId="4">#REF!</definedName>
    <definedName name="___DAT20">#REF!</definedName>
    <definedName name="___DAT21" localSheetId="1">'[3]Activo Fijo'!#REF!</definedName>
    <definedName name="___DAT21" localSheetId="4">'[3]Activo Fijo'!#REF!</definedName>
    <definedName name="___DAT21">'[3]Activo Fijo'!#REF!</definedName>
    <definedName name="___DAT22" localSheetId="1">#REF!</definedName>
    <definedName name="___DAT22" localSheetId="4">#REF!</definedName>
    <definedName name="___DAT22">#REF!</definedName>
    <definedName name="___DAT23" localSheetId="1">#REF!</definedName>
    <definedName name="___DAT23" localSheetId="4">#REF!</definedName>
    <definedName name="___DAT23">#REF!</definedName>
    <definedName name="___DAT24" localSheetId="1">#REF!</definedName>
    <definedName name="___DAT24" localSheetId="4">#REF!</definedName>
    <definedName name="___DAT24">#REF!</definedName>
    <definedName name="___DAT3" localSheetId="1">#REF!</definedName>
    <definedName name="___DAT3" localSheetId="4">#REF!</definedName>
    <definedName name="___DAT3">#REF!</definedName>
    <definedName name="___DAT4" localSheetId="1">#REF!</definedName>
    <definedName name="___DAT4" localSheetId="4">#REF!</definedName>
    <definedName name="___DAT4">#REF!</definedName>
    <definedName name="___DAT5" localSheetId="1">#REF!</definedName>
    <definedName name="___DAT5" localSheetId="4">#REF!</definedName>
    <definedName name="___DAT5">#REF!</definedName>
    <definedName name="___DAT6" localSheetId="1">#REF!</definedName>
    <definedName name="___DAT6" localSheetId="4">#REF!</definedName>
    <definedName name="___DAT6">#REF!</definedName>
    <definedName name="___DAT7" localSheetId="1">#REF!</definedName>
    <definedName name="___DAT7" localSheetId="4">#REF!</definedName>
    <definedName name="___DAT7">#REF!</definedName>
    <definedName name="___DAT8" localSheetId="1">#REF!</definedName>
    <definedName name="___DAT8" localSheetId="4">#REF!</definedName>
    <definedName name="___DAT8">#REF!</definedName>
    <definedName name="___DAT9" localSheetId="1">'[2]Act Fijo Nov 2002'!#REF!</definedName>
    <definedName name="___DAT9" localSheetId="4">'[2]Act Fijo Nov 2002'!#REF!</definedName>
    <definedName name="___DAT9">'[2]Act Fijo Nov 2002'!#REF!</definedName>
    <definedName name="___r" localSheetId="1">[4]ARMADO!#REF!</definedName>
    <definedName name="___r" localSheetId="4">[4]ARMADO!#REF!</definedName>
    <definedName name="___r">[4]ARMADO!#REF!</definedName>
    <definedName name="__DAT1" localSheetId="1">#REF!</definedName>
    <definedName name="__DAT1" localSheetId="4">#REF!</definedName>
    <definedName name="__DAT1">#REF!</definedName>
    <definedName name="__DAT10" localSheetId="1">'[2]Act Fijo Nov 2002'!#REF!</definedName>
    <definedName name="__DAT10" localSheetId="4">'[2]Act Fijo Nov 2002'!#REF!</definedName>
    <definedName name="__DAT10">'[2]Act Fijo Nov 2002'!#REF!</definedName>
    <definedName name="__DAT11" localSheetId="1">'[2]Act Fijo Nov 2002'!#REF!</definedName>
    <definedName name="__DAT11" localSheetId="4">'[2]Act Fijo Nov 2002'!#REF!</definedName>
    <definedName name="__DAT11">'[2]Act Fijo Nov 2002'!#REF!</definedName>
    <definedName name="__DAT12" localSheetId="1">#REF!</definedName>
    <definedName name="__DAT12" localSheetId="4">#REF!</definedName>
    <definedName name="__DAT12">#REF!</definedName>
    <definedName name="__DAT13" localSheetId="1">#REF!</definedName>
    <definedName name="__DAT13" localSheetId="4">#REF!</definedName>
    <definedName name="__DAT13">#REF!</definedName>
    <definedName name="__DAT14" localSheetId="1">#REF!</definedName>
    <definedName name="__DAT14" localSheetId="4">#REF!</definedName>
    <definedName name="__DAT14">#REF!</definedName>
    <definedName name="__DAT15" localSheetId="1">#REF!</definedName>
    <definedName name="__DAT15" localSheetId="4">#REF!</definedName>
    <definedName name="__DAT15">#REF!</definedName>
    <definedName name="__DAT16" localSheetId="1">#REF!</definedName>
    <definedName name="__DAT16" localSheetId="4">#REF!</definedName>
    <definedName name="__DAT16">#REF!</definedName>
    <definedName name="__DAT17" localSheetId="1">#REF!</definedName>
    <definedName name="__DAT17" localSheetId="4">#REF!</definedName>
    <definedName name="__DAT17">#REF!</definedName>
    <definedName name="__DAT18" localSheetId="1">#REF!</definedName>
    <definedName name="__DAT18" localSheetId="4">#REF!</definedName>
    <definedName name="__DAT18">#REF!</definedName>
    <definedName name="__DAT19" localSheetId="1">#REF!</definedName>
    <definedName name="__DAT19" localSheetId="4">#REF!</definedName>
    <definedName name="__DAT19">#REF!</definedName>
    <definedName name="__DAT2" localSheetId="1">#REF!</definedName>
    <definedName name="__DAT2" localSheetId="4">#REF!</definedName>
    <definedName name="__DAT2">#REF!</definedName>
    <definedName name="__DAT20" localSheetId="1">#REF!</definedName>
    <definedName name="__DAT20" localSheetId="4">#REF!</definedName>
    <definedName name="__DAT20">#REF!</definedName>
    <definedName name="__DAT21" localSheetId="1">'[3]Activo Fijo'!#REF!</definedName>
    <definedName name="__DAT21" localSheetId="4">'[3]Activo Fijo'!#REF!</definedName>
    <definedName name="__DAT21">'[3]Activo Fijo'!#REF!</definedName>
    <definedName name="__DAT22" localSheetId="1">#REF!</definedName>
    <definedName name="__DAT22" localSheetId="4">#REF!</definedName>
    <definedName name="__DAT22">#REF!</definedName>
    <definedName name="__DAT23" localSheetId="1">#REF!</definedName>
    <definedName name="__DAT23" localSheetId="4">#REF!</definedName>
    <definedName name="__DAT23">#REF!</definedName>
    <definedName name="__DAT24" localSheetId="1">#REF!</definedName>
    <definedName name="__DAT24" localSheetId="4">#REF!</definedName>
    <definedName name="__DAT24">#REF!</definedName>
    <definedName name="__DAT3" localSheetId="1">#REF!</definedName>
    <definedName name="__DAT3" localSheetId="4">#REF!</definedName>
    <definedName name="__DAT3">#REF!</definedName>
    <definedName name="__DAT4" localSheetId="1">#REF!</definedName>
    <definedName name="__DAT4" localSheetId="4">#REF!</definedName>
    <definedName name="__DAT4">#REF!</definedName>
    <definedName name="__DAT5" localSheetId="1">#REF!</definedName>
    <definedName name="__DAT5" localSheetId="4">#REF!</definedName>
    <definedName name="__DAT5">#REF!</definedName>
    <definedName name="__DAT6" localSheetId="1">#REF!</definedName>
    <definedName name="__DAT6" localSheetId="4">#REF!</definedName>
    <definedName name="__DAT6">#REF!</definedName>
    <definedName name="__DAT7" localSheetId="1">#REF!</definedName>
    <definedName name="__DAT7" localSheetId="4">#REF!</definedName>
    <definedName name="__DAT7">#REF!</definedName>
    <definedName name="__DAT8" localSheetId="1">#REF!</definedName>
    <definedName name="__DAT8" localSheetId="4">#REF!</definedName>
    <definedName name="__DAT8">#REF!</definedName>
    <definedName name="__DAT9" localSheetId="1">'[2]Act Fijo Nov 2002'!#REF!</definedName>
    <definedName name="__DAT9" localSheetId="4">'[2]Act Fijo Nov 2002'!#REF!</definedName>
    <definedName name="__DAT9">'[2]Act Fijo Nov 2002'!#REF!</definedName>
    <definedName name="__r" localSheetId="1">[4]ARMADO!#REF!</definedName>
    <definedName name="__r" localSheetId="4">[4]ARMADO!#REF!</definedName>
    <definedName name="__r">[4]ARMADO!#REF!</definedName>
    <definedName name="__RSE1" localSheetId="1">#REF!</definedName>
    <definedName name="__RSE1" localSheetId="4">#REF!</definedName>
    <definedName name="__RSE1">#REF!</definedName>
    <definedName name="__RSE2" localSheetId="1">#REF!</definedName>
    <definedName name="__RSE2" localSheetId="4">#REF!</definedName>
    <definedName name="__RSE2">#REF!</definedName>
    <definedName name="_DAT1" localSheetId="1">#REF!</definedName>
    <definedName name="_DAT1" localSheetId="4">#REF!</definedName>
    <definedName name="_DAT1">#REF!</definedName>
    <definedName name="_DAT10" localSheetId="1">'[2]Act Fijo Nov 2002'!#REF!</definedName>
    <definedName name="_DAT10" localSheetId="4">'[2]Act Fijo Nov 2002'!#REF!</definedName>
    <definedName name="_DAT10">'[2]Act Fijo Nov 2002'!#REF!</definedName>
    <definedName name="_DAT11" localSheetId="1">'[2]Act Fijo Nov 2002'!#REF!</definedName>
    <definedName name="_DAT11" localSheetId="4">'[2]Act Fijo Nov 2002'!#REF!</definedName>
    <definedName name="_DAT11">'[2]Act Fijo Nov 2002'!#REF!</definedName>
    <definedName name="_DAT12" localSheetId="1">#REF!</definedName>
    <definedName name="_DAT12" localSheetId="4">#REF!</definedName>
    <definedName name="_DAT12">#REF!</definedName>
    <definedName name="_DAT13" localSheetId="1">#REF!</definedName>
    <definedName name="_DAT13" localSheetId="4">#REF!</definedName>
    <definedName name="_DAT13">#REF!</definedName>
    <definedName name="_DAT14" localSheetId="1">#REF!</definedName>
    <definedName name="_DAT14" localSheetId="4">#REF!</definedName>
    <definedName name="_DAT14">#REF!</definedName>
    <definedName name="_DAT15" localSheetId="1">#REF!</definedName>
    <definedName name="_DAT15" localSheetId="4">#REF!</definedName>
    <definedName name="_DAT15">#REF!</definedName>
    <definedName name="_DAT16" localSheetId="1">#REF!</definedName>
    <definedName name="_DAT16" localSheetId="4">#REF!</definedName>
    <definedName name="_DAT16">#REF!</definedName>
    <definedName name="_DAT17" localSheetId="1">#REF!</definedName>
    <definedName name="_DAT17" localSheetId="4">#REF!</definedName>
    <definedName name="_DAT17">#REF!</definedName>
    <definedName name="_DAT18" localSheetId="1">#REF!</definedName>
    <definedName name="_DAT18" localSheetId="4">#REF!</definedName>
    <definedName name="_DAT18">#REF!</definedName>
    <definedName name="_DAT19" localSheetId="1">#REF!</definedName>
    <definedName name="_DAT19" localSheetId="4">#REF!</definedName>
    <definedName name="_DAT19">#REF!</definedName>
    <definedName name="_DAT2" localSheetId="1">#REF!</definedName>
    <definedName name="_DAT2" localSheetId="4">#REF!</definedName>
    <definedName name="_DAT2">#REF!</definedName>
    <definedName name="_DAT20" localSheetId="1">#REF!</definedName>
    <definedName name="_DAT20" localSheetId="4">#REF!</definedName>
    <definedName name="_DAT20">#REF!</definedName>
    <definedName name="_DAT21" localSheetId="1">'[3]Activo Fijo'!#REF!</definedName>
    <definedName name="_DAT21" localSheetId="4">'[3]Activo Fijo'!#REF!</definedName>
    <definedName name="_DAT21">'[3]Activo Fijo'!#REF!</definedName>
    <definedName name="_DAT22" localSheetId="1">#REF!</definedName>
    <definedName name="_DAT22" localSheetId="4">#REF!</definedName>
    <definedName name="_DAT22">#REF!</definedName>
    <definedName name="_DAT23" localSheetId="1">#REF!</definedName>
    <definedName name="_DAT23" localSheetId="4">#REF!</definedName>
    <definedName name="_DAT23">#REF!</definedName>
    <definedName name="_DAT24" localSheetId="1">#REF!</definedName>
    <definedName name="_DAT24" localSheetId="4">#REF!</definedName>
    <definedName name="_DAT24">#REF!</definedName>
    <definedName name="_DAT3" localSheetId="1">#REF!</definedName>
    <definedName name="_DAT3" localSheetId="4">#REF!</definedName>
    <definedName name="_DAT3">#REF!</definedName>
    <definedName name="_DAT4" localSheetId="1">#REF!</definedName>
    <definedName name="_DAT4" localSheetId="4">#REF!</definedName>
    <definedName name="_DAT4">#REF!</definedName>
    <definedName name="_DAT5" localSheetId="1">#REF!</definedName>
    <definedName name="_DAT5" localSheetId="4">#REF!</definedName>
    <definedName name="_DAT5">#REF!</definedName>
    <definedName name="_DAT6" localSheetId="1">#REF!</definedName>
    <definedName name="_DAT6" localSheetId="4">#REF!</definedName>
    <definedName name="_DAT6">#REF!</definedName>
    <definedName name="_DAT7" localSheetId="1">#REF!</definedName>
    <definedName name="_DAT7" localSheetId="4">#REF!</definedName>
    <definedName name="_DAT7">#REF!</definedName>
    <definedName name="_DAT8" localSheetId="1">#REF!</definedName>
    <definedName name="_DAT8" localSheetId="4">#REF!</definedName>
    <definedName name="_DAT8">#REF!</definedName>
    <definedName name="_DAT9" localSheetId="1">'[2]Act Fijo Nov 2002'!#REF!</definedName>
    <definedName name="_DAT9" localSheetId="4">'[2]Act Fijo Nov 2002'!#REF!</definedName>
    <definedName name="_DAT9">'[2]Act Fijo Nov 2002'!#REF!</definedName>
    <definedName name="_Key1" localSheetId="1" hidden="1">#REF!</definedName>
    <definedName name="_Key1" localSheetId="4" hidden="1">#REF!</definedName>
    <definedName name="_Key1" hidden="1">#REF!</definedName>
    <definedName name="_Key2" localSheetId="1" hidden="1">#REF!</definedName>
    <definedName name="_Key2" localSheetId="4" hidden="1">#REF!</definedName>
    <definedName name="_Key2" hidden="1">#REF!</definedName>
    <definedName name="_Order1" hidden="1">255</definedName>
    <definedName name="_Order2" hidden="1">255</definedName>
    <definedName name="_Parse_In" localSheetId="1" hidden="1">#REF!</definedName>
    <definedName name="_Parse_In" localSheetId="4" hidden="1">#REF!</definedName>
    <definedName name="_Parse_In" hidden="1">#REF!</definedName>
    <definedName name="_Parse_Out" localSheetId="1" hidden="1">#REF!</definedName>
    <definedName name="_Parse_Out" localSheetId="4" hidden="1">#REF!</definedName>
    <definedName name="_Parse_Out" hidden="1">#REF!</definedName>
    <definedName name="_r" localSheetId="1">[4]ARMADO!#REF!</definedName>
    <definedName name="_r" localSheetId="4">[4]ARMADO!#REF!</definedName>
    <definedName name="_r">[4]ARMADO!#REF!</definedName>
    <definedName name="_RSE1" localSheetId="1">#REF!</definedName>
    <definedName name="_RSE1" localSheetId="4">#REF!</definedName>
    <definedName name="_RSE1">#REF!</definedName>
    <definedName name="_RSE2" localSheetId="1">#REF!</definedName>
    <definedName name="_RSE2" localSheetId="4">#REF!</definedName>
    <definedName name="_RSE2">#REF!</definedName>
    <definedName name="_RSE3">'[5]CMA Calculations- Figure 5440.1'!$H$101</definedName>
    <definedName name="_TPy530231" localSheetId="1">#REF!</definedName>
    <definedName name="_TPy530231" localSheetId="4">#REF!</definedName>
    <definedName name="_TPy530231">#REF!</definedName>
    <definedName name="a" localSheetId="2" hidden="1">{#N/A,#N/A,FALSE,"Aging Summary";#N/A,#N/A,FALSE,"Ratio Analysis";#N/A,#N/A,FALSE,"Test 120 Day Accts";#N/A,#N/A,FALSE,"Tickmarks"}</definedName>
    <definedName name="a" localSheetId="4" hidden="1">{#N/A,#N/A,FALSE,"Aging Summary";#N/A,#N/A,FALSE,"Ratio Analysis";#N/A,#N/A,FALSE,"Test 120 Day Accts";#N/A,#N/A,FALSE,"Tickmarks"}</definedName>
    <definedName name="a" hidden="1">{#N/A,#N/A,FALSE,"Aging Summary";#N/A,#N/A,FALSE,"Ratio Analysis";#N/A,#N/A,FALSE,"Test 120 Day Accts";#N/A,#N/A,FALSE,"Tickmarks"}</definedName>
    <definedName name="A_impresión_IM" localSheetId="1">#REF!</definedName>
    <definedName name="A_impresión_IM" localSheetId="4">#REF!</definedName>
    <definedName name="A_impresión_IM">#REF!</definedName>
    <definedName name="aa">'[6]3210001'!$A$6:$A$85</definedName>
    <definedName name="AAA" localSheetId="1" hidden="1">'[7]Mov 31.12.08'!#REF!</definedName>
    <definedName name="AAA" localSheetId="4" hidden="1">'[7]Mov 31.12.08'!#REF!</definedName>
    <definedName name="AAA" hidden="1">'[7]Mov 31.12.08'!#REF!</definedName>
    <definedName name="AAAAAAAAAAAAAAAAAAAAAAAAAAAA" localSheetId="1">'[8]Rep. y Mant. Rodados'!#REF!</definedName>
    <definedName name="AAAAAAAAAAAAAAAAAAAAAAAAAAAA" localSheetId="4">'[8]Rep. y Mant. Rodados'!#REF!</definedName>
    <definedName name="AAAAAAAAAAAAAAAAAAAAAAAAAAAA">'[8]Rep. y Mant. Rodados'!#REF!</definedName>
    <definedName name="aaaaaaaaaaaaaaaaaaaaaaaaaaaaaaa" localSheetId="1">'[9]Cálculo del Exceso'!#REF!</definedName>
    <definedName name="aaaaaaaaaaaaaaaaaaaaaaaaaaaaaaa" localSheetId="4">'[9]Cálculo del Exceso'!#REF!</definedName>
    <definedName name="aaaaaaaaaaaaaaaaaaaaaaaaaaaaaaa">'[9]Cálculo del Exceso'!#REF!</definedName>
    <definedName name="aakdkadk" localSheetId="1" hidden="1">#REF!</definedName>
    <definedName name="aakdkadk" localSheetId="4" hidden="1">#REF!</definedName>
    <definedName name="aakdkadk" hidden="1">#REF!</definedName>
    <definedName name="Acceso_Ganado" localSheetId="1">#REF!</definedName>
    <definedName name="Acceso_Ganado" localSheetId="4">#REF!</definedName>
    <definedName name="Acceso_Ganado">#REF!</definedName>
    <definedName name="Account_Balance" localSheetId="1">'[9]Cálculo del Exceso'!#REF!</definedName>
    <definedName name="Account_Balance" localSheetId="4">'[9]Cálculo del Exceso'!#REF!</definedName>
    <definedName name="Account_Balance">'[9]Cálculo del Exceso'!#REF!</definedName>
    <definedName name="ACCT" localSheetId="1">'[10] VTOS'!#REF!</definedName>
    <definedName name="ACCT" localSheetId="4">'[10] VTOS'!#REF!</definedName>
    <definedName name="ACCT">'[10] VTOS'!#REF!</definedName>
    <definedName name="acctascomb" localSheetId="1">#REF!</definedName>
    <definedName name="acctascomb" localSheetId="4">#REF!</definedName>
    <definedName name="acctascomb">#REF!</definedName>
    <definedName name="acctashold1" localSheetId="1">#REF!</definedName>
    <definedName name="acctashold1" localSheetId="4">#REF!</definedName>
    <definedName name="acctashold1">#REF!</definedName>
    <definedName name="acctashold2" localSheetId="1">#REF!</definedName>
    <definedName name="acctashold2" localSheetId="4">#REF!</definedName>
    <definedName name="acctashold2">#REF!</definedName>
    <definedName name="acctasnorte" localSheetId="1">#REF!</definedName>
    <definedName name="acctasnorte" localSheetId="4">#REF!</definedName>
    <definedName name="acctasnorte">#REF!</definedName>
    <definedName name="acctassur" localSheetId="1">#REF!</definedName>
    <definedName name="acctassur" localSheetId="4">#REF!</definedName>
    <definedName name="acctassur">#REF!</definedName>
    <definedName name="ADV_PROM" localSheetId="1">#REF!</definedName>
    <definedName name="ADV_PROM" localSheetId="4">#REF!</definedName>
    <definedName name="ADV_PROM">#REF!</definedName>
    <definedName name="Aging_percent">'[11]Statistics {pbe}'!$A$13:$G$13,'[11]Statistics {pbe}'!$A$22:$G$26</definedName>
    <definedName name="Alarma">[12]Alarma!$A$7:$W$133</definedName>
    <definedName name="Allowance_to_Receivables">'[11]Statistics {pbe}'!$A$2:$G$2,'[11]Statistics {pbe}'!$A$9:$G$9</definedName>
    <definedName name="Allowance_to_Sales">'[11]Statistics {pbe}'!$A$2:$G$2,'[11]Statistics {pbe}'!$A$10:$G$10</definedName>
    <definedName name="antomerlo" localSheetId="1" hidden="1">[13]XREF!#REF!</definedName>
    <definedName name="antomerlo" localSheetId="4" hidden="1">[13]XREF!#REF!</definedName>
    <definedName name="antomerlo" hidden="1">[13]XREF!#REF!</definedName>
    <definedName name="antoooo" localSheetId="1">'[9]Cálculo del Exceso'!#REF!</definedName>
    <definedName name="antoooo" localSheetId="4">'[9]Cálculo del Exceso'!#REF!</definedName>
    <definedName name="antoooo">'[9]Cálculo del Exceso'!#REF!</definedName>
    <definedName name="APSUMMARY" localSheetId="1">#REF!</definedName>
    <definedName name="APSUMMARY" localSheetId="4">#REF!</definedName>
    <definedName name="APSUMMARY">#REF!</definedName>
    <definedName name="AR_Balance" localSheetId="1">#REF!</definedName>
    <definedName name="AR_Balance" localSheetId="4">#REF!</definedName>
    <definedName name="AR_Balance">#REF!</definedName>
    <definedName name="ARA_Threshold" localSheetId="1">#REF!</definedName>
    <definedName name="ARA_Threshold" localSheetId="4">#REF!</definedName>
    <definedName name="ARA_Threshold">#REF!</definedName>
    <definedName name="_xlnm.Print_Area" localSheetId="1">'1 - EEFF FONDO USD '!$A$1:$I$43</definedName>
    <definedName name="_xlnm.Print_Area" localSheetId="2">'2 - EERR FONDO USD'!$B$1:$J$36</definedName>
    <definedName name="_xlnm.Print_Area" localSheetId="3">'3 - PN FONDO USD'!$A$1:$F$29</definedName>
    <definedName name="_xlnm.Print_Area" localSheetId="4">'4 - EFE FONDO USD'!$A$1:$I$40</definedName>
    <definedName name="_xlnm.Print_Area" localSheetId="5">'5 - NOTAS FONDO USD'!$A$1:$I$144</definedName>
    <definedName name="_xlnm.Print_Area" localSheetId="6">'5.2 - NOTA INVERSIONES'!$A$1:$P$233</definedName>
    <definedName name="_xlnm.Print_Area" localSheetId="0">Caratula!$A$1:$K$35</definedName>
    <definedName name="Area_de_impresión2" localSheetId="1">#REF!</definedName>
    <definedName name="Area_de_impresión2" localSheetId="4">#REF!</definedName>
    <definedName name="Area_de_impresión2">#REF!</definedName>
    <definedName name="Area_de_impresión3" localSheetId="1">#REF!</definedName>
    <definedName name="Area_de_impresión3" localSheetId="4">#REF!</definedName>
    <definedName name="Area_de_impresión3">#REF!</definedName>
    <definedName name="ARGENTINA" localSheetId="1">#REF!</definedName>
    <definedName name="ARGENTINA" localSheetId="4">#REF!</definedName>
    <definedName name="ARGENTINA">#REF!</definedName>
    <definedName name="ARP_Threshold" localSheetId="1">#REF!</definedName>
    <definedName name="ARP_Threshold" localSheetId="4">#REF!</definedName>
    <definedName name="ARP_Threshold">#REF!</definedName>
    <definedName name="Array" localSheetId="1">#REF!</definedName>
    <definedName name="Array" localSheetId="4">#REF!</definedName>
    <definedName name="Array">#REF!</definedName>
    <definedName name="AS2DocOpenMode" hidden="1">"AS2DocumentEdit"</definedName>
    <definedName name="AS2HasNoAutoHeaderFooter" hidden="1">" "</definedName>
    <definedName name="AS2ReportLS" hidden="1">1</definedName>
    <definedName name="AS2StaticLS" localSheetId="1" hidden="1">#REF!</definedName>
    <definedName name="AS2StaticLS" localSheetId="4" hidden="1">#REF!</definedName>
    <definedName name="AS2StaticLS" hidden="1">#REF!</definedName>
    <definedName name="AS2SyncStepLS" hidden="1">0</definedName>
    <definedName name="AS2TickmarkLS" localSheetId="1" hidden="1">#REF!</definedName>
    <definedName name="AS2TickmarkLS" localSheetId="4" hidden="1">#REF!</definedName>
    <definedName name="AS2TickmarkLS" hidden="1">#REF!</definedName>
    <definedName name="AS2VersionLS" hidden="1">300</definedName>
    <definedName name="assssssssssssssssssssssssssssssssssssssssss" localSheetId="1" hidden="1">#REF!</definedName>
    <definedName name="assssssssssssssssssssssssssssssssssssssssss" localSheetId="4" hidden="1">#REF!</definedName>
    <definedName name="assssssssssssssssssssssssssssssssssssssssss" hidden="1">#REF!</definedName>
    <definedName name="Auditor_de_la_entidad" localSheetId="1">[14]TR!#REF!</definedName>
    <definedName name="Auditor_de_la_entidad" localSheetId="4">[14]TR!#REF!</definedName>
    <definedName name="Auditor_de_la_entidad">[14]TR!#REF!</definedName>
    <definedName name="B" localSheetId="1">#REF!</definedName>
    <definedName name="B" localSheetId="4">#REF!</definedName>
    <definedName name="B">#REF!</definedName>
    <definedName name="Base">[15]Base!$A$3:$AN$2134</definedName>
    <definedName name="_xlnm.Database" localSheetId="1">#REF!</definedName>
    <definedName name="_xlnm.Database" localSheetId="4">#REF!</definedName>
    <definedName name="_xlnm.Database">#REF!</definedName>
    <definedName name="basemeta" localSheetId="1">#REF!</definedName>
    <definedName name="basemeta" localSheetId="4">#REF!</definedName>
    <definedName name="basemeta">#REF!</definedName>
    <definedName name="basenueva" localSheetId="1">#REF!</definedName>
    <definedName name="basenueva" localSheetId="4">#REF!</definedName>
    <definedName name="basenueva">#REF!</definedName>
    <definedName name="BB" localSheetId="1">#REF!</definedName>
    <definedName name="BB" localSheetId="4">#REF!</definedName>
    <definedName name="BB">#REF!</definedName>
    <definedName name="BCDE" localSheetId="4"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localSheetId="1" hidden="1">#REF!</definedName>
    <definedName name="BIHSIEJFIUDHFSKFVHJSF" localSheetId="4" hidden="1">#REF!</definedName>
    <definedName name="BIHSIEJFIUDHFSKFVHJSF" hidden="1">#REF!</definedName>
    <definedName name="bjhgugydrfshdxhcfi" localSheetId="1" hidden="1">#REF!</definedName>
    <definedName name="bjhgugydrfshdxhcfi" localSheetId="4" hidden="1">#REF!</definedName>
    <definedName name="bjhgugydrfshdxhcfi" hidden="1">#REF!</definedName>
    <definedName name="BRASIL" localSheetId="1">#REF!</definedName>
    <definedName name="BRASIL" localSheetId="4">#REF!</definedName>
    <definedName name="BRASIL">#REF!</definedName>
    <definedName name="bsusocomb1" localSheetId="1">#REF!</definedName>
    <definedName name="bsusocomb1" localSheetId="4">#REF!</definedName>
    <definedName name="bsusocomb1">#REF!</definedName>
    <definedName name="bsusonorte1" localSheetId="1">#REF!</definedName>
    <definedName name="bsusonorte1" localSheetId="4">#REF!</definedName>
    <definedName name="bsusonorte1">#REF!</definedName>
    <definedName name="bsusosur1" localSheetId="1">#REF!</definedName>
    <definedName name="bsusosur1" localSheetId="4">#REF!</definedName>
    <definedName name="bsusosur1">#REF!</definedName>
    <definedName name="BuiltIn_Print_Area" localSheetId="1">#REF!</definedName>
    <definedName name="BuiltIn_Print_Area" localSheetId="4">#REF!</definedName>
    <definedName name="BuiltIn_Print_Area">#REF!</definedName>
    <definedName name="BuiltIn_Print_Area___0___0___0___0___0" localSheetId="1">#REF!</definedName>
    <definedName name="BuiltIn_Print_Area___0___0___0___0___0" localSheetId="4">#REF!</definedName>
    <definedName name="BuiltIn_Print_Area___0___0___0___0___0">#REF!</definedName>
    <definedName name="BuiltIn_Print_Area___0___0___0___0___0___0">'[16]PPC Provis.Varias'!$C$8:$D$35</definedName>
    <definedName name="BuiltIn_Print_Area___0___0___0___0___0___0___0___0" localSheetId="1">#REF!</definedName>
    <definedName name="BuiltIn_Print_Area___0___0___0___0___0___0___0___0" localSheetId="4">#REF!</definedName>
    <definedName name="BuiltIn_Print_Area___0___0___0___0___0___0___0___0">#REF!</definedName>
    <definedName name="bvbvbbbbbbbbbbbbbbbb" localSheetId="1">'[9]Cálculo del Exceso'!#REF!</definedName>
    <definedName name="bvbvbbbbbbbbbbbbbbbb" localSheetId="4">'[9]Cálculo del Exceso'!#REF!</definedName>
    <definedName name="bvbvbbbbbbbbbbbbbbbb">'[9]Cálculo del Exceso'!#REF!</definedName>
    <definedName name="canal" localSheetId="1">#REF!</definedName>
    <definedName name="canal" localSheetId="4">#REF!</definedName>
    <definedName name="canal">#REF!</definedName>
    <definedName name="Capitali" localSheetId="1">#REF!</definedName>
    <definedName name="Capitali" localSheetId="4">#REF!</definedName>
    <definedName name="Capitali">#REF!</definedName>
    <definedName name="car" hidden="1">'[17] BG Final'!$B$36</definedName>
    <definedName name="CC" localSheetId="1">#REF!</definedName>
    <definedName name="CC" localSheetId="4">#REF!</definedName>
    <definedName name="CC">#REF!</definedName>
    <definedName name="cdrogtos" localSheetId="1">#REF!</definedName>
    <definedName name="cdrogtos" localSheetId="4">#REF!</definedName>
    <definedName name="cdrogtos">#REF!</definedName>
    <definedName name="cdrogtoscomb" localSheetId="1">#REF!</definedName>
    <definedName name="cdrogtoscomb" localSheetId="4">#REF!</definedName>
    <definedName name="cdrogtoscomb">#REF!</definedName>
    <definedName name="cdrogtoshold" localSheetId="1">#REF!</definedName>
    <definedName name="cdrogtoshold" localSheetId="4">#REF!</definedName>
    <definedName name="cdrogtoshold">#REF!</definedName>
    <definedName name="CdroGtosHYP" localSheetId="1">#REF!</definedName>
    <definedName name="CdroGtosHYP" localSheetId="4">#REF!</definedName>
    <definedName name="CdroGtosHYP">#REF!</definedName>
    <definedName name="cdrogtosnorte" localSheetId="1">#REF!</definedName>
    <definedName name="cdrogtosnorte" localSheetId="4">#REF!</definedName>
    <definedName name="cdrogtosnorte">#REF!</definedName>
    <definedName name="CdroGtosSAP" localSheetId="1">#REF!</definedName>
    <definedName name="CdroGtosSAP" localSheetId="4">#REF!</definedName>
    <definedName name="CdroGtosSAP">#REF!</definedName>
    <definedName name="cdrogtossur" localSheetId="1">#REF!</definedName>
    <definedName name="cdrogtossur" localSheetId="4">#REF!</definedName>
    <definedName name="cdrogtossur">#REF!</definedName>
    <definedName name="celso">'[18]3210001'!$A$3:$H$3</definedName>
    <definedName name="chart1" localSheetId="1">#REF!</definedName>
    <definedName name="chart1" localSheetId="4">#REF!</definedName>
    <definedName name="chart1">#REF!</definedName>
    <definedName name="Clasificación_Final" localSheetId="1">[14]TR!#REF!</definedName>
    <definedName name="Clasificación_Final" localSheetId="4">[14]TR!#REF!</definedName>
    <definedName name="Clasificación_Final">[14]TR!#REF!</definedName>
    <definedName name="cliente" localSheetId="1">#REF!</definedName>
    <definedName name="cliente" localSheetId="4">#REF!</definedName>
    <definedName name="cliente">#REF!</definedName>
    <definedName name="cliente2" localSheetId="1">#REF!</definedName>
    <definedName name="cliente2" localSheetId="4">#REF!</definedName>
    <definedName name="cliente2">#REF!</definedName>
    <definedName name="Clientes" localSheetId="1">#REF!</definedName>
    <definedName name="Clientes" localSheetId="4">#REF!</definedName>
    <definedName name="Clientes">#REF!</definedName>
    <definedName name="Clients_Population_Total" localSheetId="1">#REF!</definedName>
    <definedName name="Clients_Population_Total" localSheetId="4">#REF!</definedName>
    <definedName name="Clients_Population_Total">#REF!</definedName>
    <definedName name="CNDCJDHCFJIDFCSICF" localSheetId="1">'[9]Cálculo del Exceso'!#REF!</definedName>
    <definedName name="CNDCJDHCFJIDFCSICF" localSheetId="4">'[9]Cálculo del Exceso'!#REF!</definedName>
    <definedName name="CNDCJDHCFJIDFCSICF">'[9]Cálculo del Exceso'!#REF!</definedName>
    <definedName name="cndsuuuuuuuuuuuuuuuuuuuuuuuuuuuuuuuuuuuuuuuuuuuuuuuuuuuuu" localSheetId="1" hidden="1">#REF!</definedName>
    <definedName name="cndsuuuuuuuuuuuuuuuuuuuuuuuuuuuuuuuuuuuuuuuuuuuuuuuuuuuuu" localSheetId="4" hidden="1">#REF!</definedName>
    <definedName name="cndsuuuuuuuuuuuuuuuuuuuuuuuuuuuuuuuuuuuuuuuuuuuuuuuuuuuuu" hidden="1">#REF!</definedName>
    <definedName name="co" localSheetId="1">#REF!</definedName>
    <definedName name="co" localSheetId="4">#REF!</definedName>
    <definedName name="co">#REF!</definedName>
    <definedName name="COMPAÑIAS" localSheetId="1">#REF!</definedName>
    <definedName name="COMPAÑIAS" localSheetId="4">#REF!</definedName>
    <definedName name="COMPAÑIAS">#REF!</definedName>
    <definedName name="Compilacion" localSheetId="1">#REF!</definedName>
    <definedName name="Compilacion" localSheetId="4">#REF!</definedName>
    <definedName name="Compilacion">#REF!</definedName>
    <definedName name="complacu" localSheetId="1">#REF!</definedName>
    <definedName name="complacu" localSheetId="4">#REF!</definedName>
    <definedName name="complacu">#REF!</definedName>
    <definedName name="complemes" localSheetId="1">#REF!</definedName>
    <definedName name="complemes" localSheetId="4">#REF!</definedName>
    <definedName name="complemes">#REF!</definedName>
    <definedName name="Comprador">'[19]Asiento de Ajuste'!$G$4</definedName>
    <definedName name="Computed_Sample_Population_Total" localSheetId="1">#REF!</definedName>
    <definedName name="Computed_Sample_Population_Total" localSheetId="4">#REF!</definedName>
    <definedName name="Computed_Sample_Population_Total">#REF!</definedName>
    <definedName name="COST_MP" localSheetId="1">#REF!</definedName>
    <definedName name="COST_MP" localSheetId="4">#REF!</definedName>
    <definedName name="COST_MP">#REF!</definedName>
    <definedName name="CRC_diciembre_2008" localSheetId="1">'[20]DICIEMBRE 07'!#REF!</definedName>
    <definedName name="CRC_diciembre_2008" localSheetId="4">'[20]DICIEMBRE 07'!#REF!</definedName>
    <definedName name="CRC_diciembre_2008">'[20]DICIEMBRE 07'!#REF!</definedName>
    <definedName name="CRC_marzo_2008" localSheetId="1">'[20]MARZO 08'!#REF!</definedName>
    <definedName name="CRC_marzo_2008" localSheetId="4">'[20]MARZO 08'!#REF!</definedName>
    <definedName name="CRC_marzo_2008">'[20]MARZO 08'!#REF!</definedName>
    <definedName name="crin0010" localSheetId="1">#REF!</definedName>
    <definedName name="crin0010" localSheetId="4">#REF!</definedName>
    <definedName name="crin0010">#REF!</definedName>
    <definedName name="ctovtanorte" localSheetId="1">'[10]CTO VTAS'!#REF!</definedName>
    <definedName name="ctovtanorte" localSheetId="4">'[10]CTO VTAS'!#REF!</definedName>
    <definedName name="ctovtanorte">'[10]CTO VTAS'!#REF!</definedName>
    <definedName name="Customer" localSheetId="1">#REF!</definedName>
    <definedName name="Customer" localSheetId="4">#REF!</definedName>
    <definedName name="Customer">#REF!</definedName>
    <definedName name="customerld" localSheetId="1">#REF!</definedName>
    <definedName name="customerld" localSheetId="4">#REF!</definedName>
    <definedName name="customerld">#REF!</definedName>
    <definedName name="CustomerPCS" localSheetId="1">#REF!</definedName>
    <definedName name="CustomerPCS" localSheetId="4">#REF!</definedName>
    <definedName name="CustomerPCS">#REF!</definedName>
    <definedName name="CY_Accounts_Receivable">'[21]Balance Sheet'!$C$9</definedName>
    <definedName name="CY_Administration" localSheetId="1">#REF!</definedName>
    <definedName name="CY_Administration" localSheetId="4">#REF!</definedName>
    <definedName name="CY_Administration">#REF!</definedName>
    <definedName name="CY_Cash">'[21]Balance Sheet'!$C$7</definedName>
    <definedName name="CY_Cash_Div_Dec" localSheetId="1">[22]Estado_Resultados!#REF!</definedName>
    <definedName name="CY_Cash_Div_Dec" localSheetId="4">[22]Estado_Resultados!#REF!</definedName>
    <definedName name="CY_Cash_Div_Dec">[22]Estado_Resultados!#REF!</definedName>
    <definedName name="CY_CASH_DIVIDENDS_DECLARED__per_common_share" localSheetId="1">[22]Estado_Resultados!#REF!</definedName>
    <definedName name="CY_CASH_DIVIDENDS_DECLARED__per_common_share" localSheetId="4">[22]Estado_Resultados!#REF!</definedName>
    <definedName name="CY_CASH_DIVIDENDS_DECLARED__per_common_share">[22]Estado_Resultados!#REF!</definedName>
    <definedName name="CY_Common_Equity">'[21]Balance Sheet'!$C$34</definedName>
    <definedName name="CY_Cost_of_Sales">'[21]Income Statement'!$C$8</definedName>
    <definedName name="CY_Current_Liabilities">'[21]Balance Sheet'!$C$27</definedName>
    <definedName name="CY_Depreciation">'[21]Income Statement'!$C$15</definedName>
    <definedName name="CY_Disc._Ops.">'[23]Income Statement'!$C$27</definedName>
    <definedName name="CY_Disc_mnth" localSheetId="1">#REF!</definedName>
    <definedName name="CY_Disc_mnth" localSheetId="4">#REF!</definedName>
    <definedName name="CY_Disc_mnth">#REF!</definedName>
    <definedName name="CY_Disc_pd" localSheetId="1">#REF!</definedName>
    <definedName name="CY_Disc_pd" localSheetId="4">#REF!</definedName>
    <definedName name="CY_Disc_pd">#REF!</definedName>
    <definedName name="CY_Discounts" localSheetId="1">#REF!</definedName>
    <definedName name="CY_Discounts" localSheetId="4">#REF!</definedName>
    <definedName name="CY_Discounts">#REF!</definedName>
    <definedName name="CY_Earnings_per_share" localSheetId="1">[22]Razones!#REF!</definedName>
    <definedName name="CY_Earnings_per_share" localSheetId="4">[22]Razones!#REF!</definedName>
    <definedName name="CY_Earnings_per_share">[22]Razones!#REF!</definedName>
    <definedName name="CY_Extraord.">'[23]Income Statement'!$C$31</definedName>
    <definedName name="CY_Gross_Profit">'[21]Income Statement'!$C$10</definedName>
    <definedName name="CY_INC_AFT_TAX">'[21]Income Statement'!$C$25</definedName>
    <definedName name="CY_INC_BEF_EXTRAORD">'[23]Income Statement'!$C$29</definedName>
    <definedName name="CY_Inc_Bef_Tax">'[21]Income Statement'!$C$21</definedName>
    <definedName name="CY_Intangible_Assets" localSheetId="1">#REF!</definedName>
    <definedName name="CY_Intangible_Assets" localSheetId="4">#REF!</definedName>
    <definedName name="CY_Intangible_Assets">#REF!</definedName>
    <definedName name="CY_Interest_Expense">'[21]Income Statement'!$C$19</definedName>
    <definedName name="CY_Inventory">'[21]Balance Sheet'!$C$13</definedName>
    <definedName name="CY_LIABIL_EQUITY" localSheetId="1">#REF!</definedName>
    <definedName name="CY_LIABIL_EQUITY" localSheetId="4">#REF!</definedName>
    <definedName name="CY_LIABIL_EQUITY">#REF!</definedName>
    <definedName name="CY_Long_term_Debt__excl_Dfd_Taxes">'[21]Balance Sheet'!$C$28</definedName>
    <definedName name="CY_LT_Debt" localSheetId="1">[22]Balance_General!#REF!</definedName>
    <definedName name="CY_LT_Debt" localSheetId="4">[22]Balance_General!#REF!</definedName>
    <definedName name="CY_LT_Debt">[22]Balance_General!#REF!</definedName>
    <definedName name="CY_Market_Value_of_Equity" localSheetId="1">[22]Estado_Resultados!#REF!</definedName>
    <definedName name="CY_Market_Value_of_Equity" localSheetId="4">[22]Estado_Resultados!#REF!</definedName>
    <definedName name="CY_Market_Value_of_Equity">[22]Estado_Resultados!#REF!</definedName>
    <definedName name="CY_Marketable_Sec" localSheetId="1">#REF!</definedName>
    <definedName name="CY_Marketable_Sec" localSheetId="4">#REF!</definedName>
    <definedName name="CY_Marketable_Sec">#REF!</definedName>
    <definedName name="CY_NET_INCOME">'[23]Income Statement'!$C$33</definedName>
    <definedName name="CY_NET_PROFIT" localSheetId="1">#REF!</definedName>
    <definedName name="CY_NET_PROFIT" localSheetId="4">#REF!</definedName>
    <definedName name="CY_NET_PROFIT">#REF!</definedName>
    <definedName name="CY_Net_Revenue">'[21]Income Statement'!$C$7</definedName>
    <definedName name="CY_Operating_Income" localSheetId="1">#REF!</definedName>
    <definedName name="CY_Operating_Income" localSheetId="4">#REF!</definedName>
    <definedName name="CY_Operating_Income">#REF!</definedName>
    <definedName name="CY_Other" localSheetId="1">#REF!</definedName>
    <definedName name="CY_Other" localSheetId="4">#REF!</definedName>
    <definedName name="CY_Other">#REF!</definedName>
    <definedName name="CY_Other_Curr_Assets" localSheetId="1">#REF!</definedName>
    <definedName name="CY_Other_Curr_Assets" localSheetId="4">#REF!</definedName>
    <definedName name="CY_Other_Curr_Assets">#REF!</definedName>
    <definedName name="CY_Other_LT_Assets" localSheetId="1">#REF!</definedName>
    <definedName name="CY_Other_LT_Assets" localSheetId="4">#REF!</definedName>
    <definedName name="CY_Other_LT_Assets">#REF!</definedName>
    <definedName name="CY_Other_LT_Liabilities" localSheetId="1">#REF!</definedName>
    <definedName name="CY_Other_LT_Liabilities" localSheetId="4">#REF!</definedName>
    <definedName name="CY_Other_LT_Liabilities">#REF!</definedName>
    <definedName name="CY_Preferred_Stock" localSheetId="1">#REF!</definedName>
    <definedName name="CY_Preferred_Stock" localSheetId="4">#REF!</definedName>
    <definedName name="CY_Preferred_Stock">#REF!</definedName>
    <definedName name="CY_QUICK_ASSETS">'[21]Balance Sheet'!$C$11</definedName>
    <definedName name="CY_Ret_mnth" localSheetId="1">#REF!</definedName>
    <definedName name="CY_Ret_mnth" localSheetId="4">#REF!</definedName>
    <definedName name="CY_Ret_mnth">#REF!</definedName>
    <definedName name="CY_Ret_pd" localSheetId="1">#REF!</definedName>
    <definedName name="CY_Ret_pd" localSheetId="4">#REF!</definedName>
    <definedName name="CY_Ret_pd">#REF!</definedName>
    <definedName name="CY_Retained_Earnings" localSheetId="1">#REF!</definedName>
    <definedName name="CY_Retained_Earnings" localSheetId="4">#REF!</definedName>
    <definedName name="CY_Retained_Earnings">#REF!</definedName>
    <definedName name="CY_Returns" localSheetId="1">#REF!</definedName>
    <definedName name="CY_Returns" localSheetId="4">#REF!</definedName>
    <definedName name="CY_Returns">#REF!</definedName>
    <definedName name="CY_Selling" localSheetId="1">#REF!</definedName>
    <definedName name="CY_Selling" localSheetId="4">#REF!</definedName>
    <definedName name="CY_Selling">#REF!</definedName>
    <definedName name="CY_Tangible_Assets" localSheetId="1">#REF!</definedName>
    <definedName name="CY_Tangible_Assets" localSheetId="4">#REF!</definedName>
    <definedName name="CY_Tangible_Assets">#REF!</definedName>
    <definedName name="CY_Tangible_Net_Worth" localSheetId="1">[22]Estado_Resultados!#REF!</definedName>
    <definedName name="CY_Tangible_Net_Worth" localSheetId="4">[22]Estado_Resultados!#REF!</definedName>
    <definedName name="CY_Tangible_Net_Worth">[22]Estado_Resultados!#REF!</definedName>
    <definedName name="CY_Taxes">'[21]Income Statement'!$C$23</definedName>
    <definedName name="CY_TOTAL_ASSETS">'[21]Balance Sheet'!$C$24</definedName>
    <definedName name="CY_TOTAL_CURR_ASSETS">'[21]Balance Sheet'!$C$17</definedName>
    <definedName name="CY_TOTAL_DEBT">'[21]Balance Sheet'!$C$31</definedName>
    <definedName name="CY_TOTAL_EQUITY">'[21]Balance Sheet'!$C$37</definedName>
    <definedName name="CY_Trade_Payables">'[21]Balance Sheet'!$C$26</definedName>
    <definedName name="CY_Weighted_Average" localSheetId="1">[22]Estado_Resultados!#REF!</definedName>
    <definedName name="CY_Weighted_Average" localSheetId="4">[22]Estado_Resultados!#REF!</definedName>
    <definedName name="CY_Weighted_Average">[22]Estado_Resultados!#REF!</definedName>
    <definedName name="CY_Working_Capital" localSheetId="1">[22]Estado_Resultados!#REF!</definedName>
    <definedName name="CY_Working_Capital" localSheetId="4">[22]Estado_Resultados!#REF!</definedName>
    <definedName name="CY_Working_Capital">[22]Estado_Resultados!#REF!</definedName>
    <definedName name="CY_Year_Income_Statement">'[21]Income Statement'!$C$3</definedName>
    <definedName name="d">'[24]Balance General'!$B$10</definedName>
    <definedName name="da" localSheetId="2" hidden="1">{#N/A,#N/A,FALSE,"Aging Summary";#N/A,#N/A,FALSE,"Ratio Analysis";#N/A,#N/A,FALSE,"Test 120 Day Accts";#N/A,#N/A,FALSE,"Tickmarks"}</definedName>
    <definedName name="da" localSheetId="4" hidden="1">{#N/A,#N/A,FALSE,"Aging Summary";#N/A,#N/A,FALSE,"Ratio Analysis";#N/A,#N/A,FALSE,"Test 120 Day Accts";#N/A,#N/A,FALSE,"Tickmarks"}</definedName>
    <definedName name="da" hidden="1">{#N/A,#N/A,FALSE,"Aging Summary";#N/A,#N/A,FALSE,"Ratio Analysis";#N/A,#N/A,FALSE,"Test 120 Day Accts";#N/A,#N/A,FALSE,"Tickmarks"}</definedName>
    <definedName name="DA_2376883525300000107" hidden="1">#REF!</definedName>
    <definedName name="DAFDFAD" localSheetId="2" hidden="1">{#N/A,#N/A,FALSE,"VOL"}</definedName>
    <definedName name="DAFDFAD" localSheetId="4" hidden="1">{#N/A,#N/A,FALSE,"VOL"}</definedName>
    <definedName name="DAFDFAD" hidden="1">{#N/A,#N/A,FALSE,"VOL"}</definedName>
    <definedName name="DASA" localSheetId="1">#REF!</definedName>
    <definedName name="DASA" localSheetId="4">#REF!</definedName>
    <definedName name="DASA">#REF!</definedName>
    <definedName name="data" localSheetId="1">#REF!</definedName>
    <definedName name="data" localSheetId="4">#REF!</definedName>
    <definedName name="data">#REF!</definedName>
    <definedName name="DATA1" localSheetId="1">#REF!</definedName>
    <definedName name="DATA1" localSheetId="4">#REF!</definedName>
    <definedName name="DATA1">#REF!</definedName>
    <definedName name="DATA10" localSheetId="1">#REF!</definedName>
    <definedName name="DATA10" localSheetId="4">#REF!</definedName>
    <definedName name="DATA10">#REF!</definedName>
    <definedName name="DATA11" localSheetId="1">#REF!</definedName>
    <definedName name="DATA11" localSheetId="4">#REF!</definedName>
    <definedName name="DATA11">#REF!</definedName>
    <definedName name="DATA12" localSheetId="1">#REF!</definedName>
    <definedName name="DATA12" localSheetId="4">#REF!</definedName>
    <definedName name="DATA12">#REF!</definedName>
    <definedName name="DATA13" localSheetId="1">#REF!</definedName>
    <definedName name="DATA13" localSheetId="4">#REF!</definedName>
    <definedName name="DATA13">#REF!</definedName>
    <definedName name="DATA14" localSheetId="1">#REF!</definedName>
    <definedName name="DATA14" localSheetId="4">#REF!</definedName>
    <definedName name="DATA14">#REF!</definedName>
    <definedName name="DATA2" localSheetId="1">#REF!</definedName>
    <definedName name="DATA2" localSheetId="4">#REF!</definedName>
    <definedName name="DATA2">#REF!</definedName>
    <definedName name="DATA3" localSheetId="1">#REF!</definedName>
    <definedName name="DATA3" localSheetId="4">#REF!</definedName>
    <definedName name="DATA3">#REF!</definedName>
    <definedName name="DATA4" localSheetId="1">#REF!</definedName>
    <definedName name="DATA4" localSheetId="4">#REF!</definedName>
    <definedName name="DATA4">#REF!</definedName>
    <definedName name="DATA5" localSheetId="1">#REF!</definedName>
    <definedName name="DATA5" localSheetId="4">#REF!</definedName>
    <definedName name="DATA5">#REF!</definedName>
    <definedName name="DATA6" localSheetId="1">#REF!</definedName>
    <definedName name="DATA6" localSheetId="4">#REF!</definedName>
    <definedName name="DATA6">#REF!</definedName>
    <definedName name="DATA7" localSheetId="1">#REF!</definedName>
    <definedName name="DATA7" localSheetId="4">#REF!</definedName>
    <definedName name="DATA7">#REF!</definedName>
    <definedName name="DATA8" localSheetId="1">#REF!</definedName>
    <definedName name="DATA8" localSheetId="4">#REF!</definedName>
    <definedName name="DATA8">#REF!</definedName>
    <definedName name="DATA9" localSheetId="1">#REF!</definedName>
    <definedName name="DATA9" localSheetId="4">#REF!</definedName>
    <definedName name="DATA9">#REF!</definedName>
    <definedName name="datos" localSheetId="1">#REF!</definedName>
    <definedName name="datos" localSheetId="4">#REF!</definedName>
    <definedName name="datos">#REF!</definedName>
    <definedName name="Days_in_Receivables">'[11]Statistics {pbe}'!$A$2:$G$2,'[11]Statistics {pbe}'!$A$8:$G$8</definedName>
    <definedName name="ddd" hidden="1">{#N/A,#N/A,FALSE,"VOL"}</definedName>
    <definedName name="dddd">'[18]3210001'!$A$6:$H$70</definedName>
    <definedName name="Debt_Exp_to_Sales">'[11]Statistics {pbe}'!$A$2:$G$2,'[11]Statistics {pbe}'!$A$11:$G$11</definedName>
    <definedName name="Definición" localSheetId="1">#REF!</definedName>
    <definedName name="Definición" localSheetId="4">#REF!</definedName>
    <definedName name="Definición">#REF!</definedName>
    <definedName name="desc" localSheetId="1">#REF!</definedName>
    <definedName name="desc" localSheetId="4">#REF!</definedName>
    <definedName name="desc">#REF!</definedName>
    <definedName name="detaacu" localSheetId="1">#REF!</definedName>
    <definedName name="detaacu" localSheetId="4">#REF!</definedName>
    <definedName name="detaacu">#REF!</definedName>
    <definedName name="detames" localSheetId="1">#REF!</definedName>
    <definedName name="detames" localSheetId="4">#REF!</definedName>
    <definedName name="detames">#REF!</definedName>
    <definedName name="dgh" localSheetId="1">#REF!</definedName>
    <definedName name="dgh" localSheetId="4">#REF!</definedName>
    <definedName name="dgh">#REF!</definedName>
    <definedName name="Diferencias_de_redondeo" localSheetId="1">#REF!</definedName>
    <definedName name="Diferencias_de_redondeo" localSheetId="4">#REF!</definedName>
    <definedName name="Diferencias_de_redondeo">#REF!</definedName>
    <definedName name="Difference" localSheetId="1">'[9]Cálculo del Exceso'!#REF!</definedName>
    <definedName name="Difference" localSheetId="4">'[9]Cálculo del Exceso'!#REF!</definedName>
    <definedName name="Difference">'[9]Cálculo del Exceso'!#REF!</definedName>
    <definedName name="Disagg_AR_Balance" localSheetId="1">#REF!</definedName>
    <definedName name="Disagg_AR_Balance" localSheetId="4">#REF!</definedName>
    <definedName name="Disagg_AR_Balance">#REF!</definedName>
    <definedName name="Disaggregations_SRD" localSheetId="1">#REF!</definedName>
    <definedName name="Disaggregations_SRD" localSheetId="4">#REF!</definedName>
    <definedName name="Disaggregations_SRD">#REF!</definedName>
    <definedName name="Disc_Allowance" localSheetId="1">#REF!</definedName>
    <definedName name="Disc_Allowance" localSheetId="4">#REF!</definedName>
    <definedName name="Disc_Allowance">#REF!</definedName>
    <definedName name="Dist" localSheetId="1">#REF!</definedName>
    <definedName name="Dist" localSheetId="4">#REF!</definedName>
    <definedName name="Dist">#REF!</definedName>
    <definedName name="distribuidores" localSheetId="1">#REF!</definedName>
    <definedName name="distribuidores" localSheetId="4">#REF!</definedName>
    <definedName name="distribuidores">#REF!</definedName>
    <definedName name="Dollar_Threshold" localSheetId="1">#REF!</definedName>
    <definedName name="Dollar_Threshold" localSheetId="4">#REF!</definedName>
    <definedName name="Dollar_Threshold">#REF!</definedName>
    <definedName name="dtt" localSheetId="1" hidden="1">#REF!</definedName>
    <definedName name="dtt" localSheetId="4" hidden="1">#REF!</definedName>
    <definedName name="dtt" hidden="1">#REF!</definedName>
    <definedName name="Edesa" localSheetId="1">#REF!</definedName>
    <definedName name="Edesa" localSheetId="4">#REF!</definedName>
    <definedName name="Edesa">#REF!</definedName>
    <definedName name="emm" localSheetId="1">'[25]Comparativo BG'!#REF!</definedName>
    <definedName name="emm" localSheetId="4">'[25]Comparativo BG'!#REF!</definedName>
    <definedName name="emm">'[25]Comparativo BG'!#REF!</definedName>
    <definedName name="Enriputo" localSheetId="1">#REF!</definedName>
    <definedName name="Enriputo" localSheetId="4">#REF!</definedName>
    <definedName name="Enriputo">#REF!</definedName>
    <definedName name="eoafh" localSheetId="1">#REF!</definedName>
    <definedName name="eoafh" localSheetId="4">#REF!</definedName>
    <definedName name="eoafh">#REF!</definedName>
    <definedName name="eoafn" localSheetId="1">#REF!</definedName>
    <definedName name="eoafn" localSheetId="4">#REF!</definedName>
    <definedName name="eoafn">#REF!</definedName>
    <definedName name="eoafs" localSheetId="1">#REF!</definedName>
    <definedName name="eoafs" localSheetId="4">#REF!</definedName>
    <definedName name="eoafs">#REF!</definedName>
    <definedName name="est" localSheetId="1">#REF!</definedName>
    <definedName name="est" localSheetId="4">#REF!</definedName>
    <definedName name="est">#REF!</definedName>
    <definedName name="EST00">'[26]EST 00'!$A$3:$R$211</definedName>
    <definedName name="ESTBF" localSheetId="1">#REF!</definedName>
    <definedName name="ESTBF" localSheetId="4">#REF!</definedName>
    <definedName name="ESTBF">#REF!</definedName>
    <definedName name="ESTIMADO" localSheetId="1">#REF!</definedName>
    <definedName name="ESTIMADO" localSheetId="4">#REF!</definedName>
    <definedName name="ESTIMADO">#REF!</definedName>
    <definedName name="ESTIMADOSCONTI">[27]ESTIMADOS!$A$4:$BI$32</definedName>
    <definedName name="EV__LASTREFTIME__" hidden="1">38972.3597337963</definedName>
    <definedName name="EX" localSheetId="1">#REF!</definedName>
    <definedName name="EX" localSheetId="4">#REF!</definedName>
    <definedName name="EX">#REF!</definedName>
    <definedName name="Excel_BuiltIn__FilterDatabase_1_1" localSheetId="1">#REF!</definedName>
    <definedName name="Excel_BuiltIn__FilterDatabase_1_1" localSheetId="4">#REF!</definedName>
    <definedName name="Excel_BuiltIn__FilterDatabase_1_1">#REF!</definedName>
    <definedName name="Excel_BuiltIn_Print_Area_6_1_1_1">"$'OMNI 2007'.$#REF!$#REF!:$#REF!$#REF!"</definedName>
    <definedName name="Expected_balance" localSheetId="1">'[9]Cálculo del Exceso'!#REF!</definedName>
    <definedName name="Expected_balance" localSheetId="4">'[9]Cálculo del Exceso'!#REF!</definedName>
    <definedName name="Expected_balance">'[9]Cálculo del Exceso'!#REF!</definedName>
    <definedName name="fdg" localSheetId="1">#REF!</definedName>
    <definedName name="fdg" localSheetId="4">#REF!</definedName>
    <definedName name="fdg">#REF!</definedName>
    <definedName name="fds" localSheetId="1">#REF!</definedName>
    <definedName name="fds" localSheetId="4">#REF!</definedName>
    <definedName name="fds">#REF!</definedName>
    <definedName name="ffffff" hidden="1">"AS2DocumentBrowse"</definedName>
    <definedName name="fgg" localSheetId="1">#REF!</definedName>
    <definedName name="fgg" localSheetId="4">#REF!</definedName>
    <definedName name="fgg">#REF!</definedName>
    <definedName name="FNDKSFJKSJFIJSMDF" localSheetId="1">'[9]Cálculo del Exceso'!#REF!</definedName>
    <definedName name="FNDKSFJKSJFIJSMDF" localSheetId="4">'[9]Cálculo del Exceso'!#REF!</definedName>
    <definedName name="FNDKSFJKSJFIJSMDF">'[9]Cálculo del Exceso'!#REF!</definedName>
    <definedName name="fnjrjkkkkkkkkkkkkkkkk" localSheetId="1" hidden="1">#REF!</definedName>
    <definedName name="fnjrjkkkkkkkkkkkkkkkk" localSheetId="4" hidden="1">#REF!</definedName>
    <definedName name="fnjrjkkkkkkkkkkkkkkkk" hidden="1">#REF!</definedName>
    <definedName name="GA" localSheetId="1">#REF!</definedName>
    <definedName name="GA" localSheetId="4">#REF!</definedName>
    <definedName name="GA">#REF!</definedName>
    <definedName name="gald" localSheetId="1">#REF!</definedName>
    <definedName name="gald" localSheetId="4">#REF!</definedName>
    <definedName name="gald">#REF!</definedName>
    <definedName name="GAPCS" localSheetId="1">#REF!</definedName>
    <definedName name="GAPCS" localSheetId="4">#REF!</definedName>
    <definedName name="GAPCS">#REF!</definedName>
    <definedName name="GASTOS" localSheetId="1">#REF!</definedName>
    <definedName name="GASTOS" localSheetId="4">#REF!</definedName>
    <definedName name="GASTOS">#REF!</definedName>
    <definedName name="gg">#REF!</definedName>
    <definedName name="grandes3" localSheetId="1">#REF!</definedName>
    <definedName name="grandes3" localSheetId="4">#REF!</definedName>
    <definedName name="grandes3">#REF!</definedName>
    <definedName name="happy" localSheetId="1">'[9]Cálculo del Exceso'!#REF!</definedName>
    <definedName name="happy" localSheetId="4">'[9]Cálculo del Exceso'!#REF!</definedName>
    <definedName name="happy">'[9]Cálculo del Exceso'!#REF!</definedName>
    <definedName name="hfgdj" localSheetId="1">'[8]Rep. y Mant. Rodados'!#REF!</definedName>
    <definedName name="hfgdj" localSheetId="4">'[8]Rep. y Mant. Rodados'!#REF!</definedName>
    <definedName name="hfgdj">'[8]Rep. y Mant. Rodados'!#REF!</definedName>
    <definedName name="HFSUFKHDDA" localSheetId="1">'[9]Cálculo del Exceso'!#REF!</definedName>
    <definedName name="HFSUFKHDDA" localSheetId="4">'[9]Cálculo del Exceso'!#REF!</definedName>
    <definedName name="HFSUFKHDDA">'[9]Cálculo del Exceso'!#REF!</definedName>
    <definedName name="hgfyfjyfgyyughvyughjygu" localSheetId="1">'[8]Rep. y Mant. Rodados'!#REF!</definedName>
    <definedName name="hgfyfjyfgyyughvyughjygu" localSheetId="4">'[8]Rep. y Mant. Rodados'!#REF!</definedName>
    <definedName name="hgfyfjyfgyyughvyughjygu">'[8]Rep. y Mant. Rodados'!#REF!</definedName>
    <definedName name="hhhh">'[18]3210001'!$G$6:$G$70</definedName>
    <definedName name="hhhhhhhhhjjjjjjjjjjjjjjjjjjjjjjjjjjjjlllllllllllllllllll" localSheetId="1" hidden="1">[28]XREF!#REF!</definedName>
    <definedName name="hhhhhhhhhjjjjjjjjjjjjjjjjjjjjjjjjjjjjlllllllllllllllllll" localSheetId="4" hidden="1">[28]XREF!#REF!</definedName>
    <definedName name="hhhhhhhhhjjjjjjjjjjjjjjjjjjjjjjjjjjjjlllllllllllllllllll" hidden="1">[28]XREF!#REF!</definedName>
    <definedName name="histor" localSheetId="1">#REF!</definedName>
    <definedName name="histor" localSheetId="4">#REF!</definedName>
    <definedName name="histor">#REF!</definedName>
    <definedName name="hjhukj" localSheetId="1">'[8]Rep. y Mant. Rodados'!#REF!</definedName>
    <definedName name="hjhukj" localSheetId="4">'[8]Rep. y Mant. Rodados'!#REF!</definedName>
    <definedName name="hjhukj">'[8]Rep. y Mant. Rodados'!#REF!</definedName>
    <definedName name="hjkhjficjnkdhfoikds" localSheetId="1" hidden="1">#REF!</definedName>
    <definedName name="hjkhjficjnkdhfoikds" localSheetId="4" hidden="1">#REF!</definedName>
    <definedName name="hjkhjficjnkdhfoikds" hidden="1">#REF!</definedName>
    <definedName name="HJSDHSNHJ" localSheetId="1">'[9]Cálculo del Exceso'!#REF!</definedName>
    <definedName name="HJSDHSNHJ" localSheetId="4">'[9]Cálculo del Exceso'!#REF!</definedName>
    <definedName name="HJSDHSNHJ">'[9]Cálculo del Exceso'!#REF!</definedName>
    <definedName name="Hola" localSheetId="1">#REF!</definedName>
    <definedName name="Hola" localSheetId="4">#REF!</definedName>
    <definedName name="Hola">#REF!</definedName>
    <definedName name="iekjowjrkew\" localSheetId="1">'[9]Cálculo del Exceso'!#REF!</definedName>
    <definedName name="iekjowjrkew\" localSheetId="4">'[9]Cálculo del Exceso'!#REF!</definedName>
    <definedName name="iekjowjrkew\">'[9]Cálculo del Exceso'!#REF!</definedName>
    <definedName name="in" localSheetId="1" hidden="1">#REF!</definedName>
    <definedName name="in" localSheetId="4" hidden="1">#REF!</definedName>
    <definedName name="in" hidden="1">#REF!</definedName>
    <definedName name="INT" localSheetId="1">#REF!</definedName>
    <definedName name="INT" localSheetId="4">#REF!</definedName>
    <definedName name="INT">#REF!</definedName>
    <definedName name="intangcomb" localSheetId="1">#REF!</definedName>
    <definedName name="intangcomb" localSheetId="4">#REF!</definedName>
    <definedName name="intangcomb">#REF!</definedName>
    <definedName name="intanghold" localSheetId="1">#REF!</definedName>
    <definedName name="intanghold" localSheetId="4">#REF!</definedName>
    <definedName name="intanghold">#REF!</definedName>
    <definedName name="intangnorte" localSheetId="1">#REF!</definedName>
    <definedName name="intangnorte" localSheetId="4">#REF!</definedName>
    <definedName name="intangnorte">#REF!</definedName>
    <definedName name="intangsur" localSheetId="1">#REF!</definedName>
    <definedName name="intangsur" localSheetId="4">#REF!</definedName>
    <definedName name="intangsur">#REF!</definedName>
    <definedName name="Interval" localSheetId="1">#REF!</definedName>
    <definedName name="Interval" localSheetId="4">#REF!</definedName>
    <definedName name="Interval">#REF!</definedName>
    <definedName name="Interval_cutoff" localSheetId="1">'[29]Allow {pbe}'!#REF!</definedName>
    <definedName name="Interval_cutoff" localSheetId="4">'[29]Allow {pbe}'!#REF!</definedName>
    <definedName name="Interval_cutoff">'[29]Allow {pbe}'!#REF!</definedName>
    <definedName name="invnorte" localSheetId="1">[10]INVERSIONES!#REF!</definedName>
    <definedName name="invnorte" localSheetId="4">[10]INVERSIONES!#REF!</definedName>
    <definedName name="invnorte">[10]INVERSIONES!#REF!</definedName>
    <definedName name="invsur" localSheetId="1">[10]INVERSIONES!#REF!</definedName>
    <definedName name="invsur" localSheetId="4">[10]INVERSIONES!#REF!</definedName>
    <definedName name="invsur">[10]INVERSIONES!#REF!</definedName>
    <definedName name="J_cutoff" localSheetId="1">'[30]Prev. Incobrables'!#REF!</definedName>
    <definedName name="J_cutoff" localSheetId="4">'[30]Prev. Incobrables'!#REF!</definedName>
    <definedName name="J_cutoff">'[30]Prev. Incobrables'!#REF!</definedName>
    <definedName name="jhhj" localSheetId="1" hidden="1">#REF!</definedName>
    <definedName name="jhhj" localSheetId="4" hidden="1">#REF!</definedName>
    <definedName name="jhhj" hidden="1">#REF!</definedName>
    <definedName name="jjee" localSheetId="1">#REF!</definedName>
    <definedName name="jjee" localSheetId="4">#REF!</definedName>
    <definedName name="jjee">#REF!</definedName>
    <definedName name="jkkj" localSheetId="1" hidden="1">#REF!</definedName>
    <definedName name="jkkj" localSheetId="4" hidden="1">#REF!</definedName>
    <definedName name="jkkj" hidden="1">#REF!</definedName>
    <definedName name="jo" localSheetId="1" hidden="1">'[31]Test de Ventas'!#REF!</definedName>
    <definedName name="jo" localSheetId="4" hidden="1">'[31]Test de Ventas'!#REF!</definedName>
    <definedName name="jo" hidden="1">'[31]Test de Ventas'!#REF!</definedName>
    <definedName name="junio" localSheetId="1">#REF!</definedName>
    <definedName name="junio" localSheetId="4">#REF!</definedName>
    <definedName name="junio">#REF!</definedName>
    <definedName name="JYGJHSDSJDFD" localSheetId="1" hidden="1">#REF!</definedName>
    <definedName name="JYGJHSDSJDFD" localSheetId="4" hidden="1">#REF!</definedName>
    <definedName name="JYGJHSDSJDFD" hidden="1">#REF!</definedName>
    <definedName name="K2_WBEVMODE" hidden="1">-1</definedName>
    <definedName name="kdkdk" localSheetId="1">#REF!</definedName>
    <definedName name="kdkdk" localSheetId="4">#REF!</definedName>
    <definedName name="kdkdk">#REF!</definedName>
    <definedName name="kfdg" localSheetId="1">#REF!</definedName>
    <definedName name="kfdg" localSheetId="4">#REF!</definedName>
    <definedName name="kfdg">#REF!</definedName>
    <definedName name="kfg" localSheetId="1">#REF!</definedName>
    <definedName name="kfg" localSheetId="4">#REF!</definedName>
    <definedName name="kfg">#REF!</definedName>
    <definedName name="KVHFLSHVS" localSheetId="1">'[9]Cálculo del Exceso'!#REF!</definedName>
    <definedName name="KVHFLSHVS" localSheetId="4">'[9]Cálculo del Exceso'!#REF!</definedName>
    <definedName name="KVHFLSHVS">'[9]Cálculo del Exceso'!#REF!</definedName>
    <definedName name="L_Adjust">[32]Links!$H$1:$H$65536</definedName>
    <definedName name="L_AJE_Tot">[32]Links!$G$1:$G$65536</definedName>
    <definedName name="L_CY_Beg">[32]Links!$F$1:$F$65536</definedName>
    <definedName name="L_CY_End">[32]Links!$J$1:$J$65536</definedName>
    <definedName name="L_PY_End">[32]Links!$K$1:$K$65536</definedName>
    <definedName name="L_RJE_Tot">[32]Links!$I$1:$I$65536</definedName>
    <definedName name="Leadsheet" localSheetId="1">#REF!</definedName>
    <definedName name="Leadsheet" localSheetId="4">#REF!</definedName>
    <definedName name="Leadsheet">#REF!</definedName>
    <definedName name="liq" localSheetId="2" hidden="1">{#N/A,#N/A,FALSE,"VOL"}</definedName>
    <definedName name="liq" localSheetId="4" hidden="1">{#N/A,#N/A,FALSE,"VOL"}</definedName>
    <definedName name="liq" hidden="1">{#N/A,#N/A,FALSE,"VOL"}</definedName>
    <definedName name="LISTADO" localSheetId="1">'[33]SAN LUIS'!#REF!</definedName>
    <definedName name="LISTADO" localSheetId="4">'[33]SAN LUIS'!#REF!</definedName>
    <definedName name="LISTADO">'[33]SAN LUIS'!#REF!</definedName>
    <definedName name="listasuper" localSheetId="1">#REF!</definedName>
    <definedName name="listasuper" localSheetId="4">#REF!</definedName>
    <definedName name="listasuper">#REF!</definedName>
    <definedName name="LLLLLLLLLLLLLLLLLLLLLLLLLLLLLLLLLLLLLLLLLLLLLLLLLLLLLL" localSheetId="1">'[8]Rep. y Mant. Rodados'!#REF!</definedName>
    <definedName name="LLLLLLLLLLLLLLLLLLLLLLLLLLLLLLLLLLLLLLLLLLLLLLLLLLLLLL" localSheetId="4">'[8]Rep. y Mant. Rodados'!#REF!</definedName>
    <definedName name="LLLLLLLLLLLLLLLLLLLLLLLLLLLLLLLLLLLLLLLLLLLLLLLLLLLLLL">'[8]Rep. y Mant. Rodados'!#REF!</definedName>
    <definedName name="Maintenance" localSheetId="1">#REF!</definedName>
    <definedName name="Maintenance" localSheetId="4">#REF!</definedName>
    <definedName name="Maintenance">#REF!</definedName>
    <definedName name="maintenanceld" localSheetId="1">#REF!</definedName>
    <definedName name="maintenanceld" localSheetId="4">#REF!</definedName>
    <definedName name="maintenanceld">#REF!</definedName>
    <definedName name="MaintenancePCS" localSheetId="1">#REF!</definedName>
    <definedName name="MaintenancePCS" localSheetId="4">#REF!</definedName>
    <definedName name="MaintenancePCS">#REF!</definedName>
    <definedName name="marca" localSheetId="1">#REF!</definedName>
    <definedName name="marca" localSheetId="4">#REF!</definedName>
    <definedName name="marca">#REF!</definedName>
    <definedName name="Marcas" localSheetId="1">#REF!</definedName>
    <definedName name="Marcas" localSheetId="4">#REF!</definedName>
    <definedName name="Marcas">#REF!</definedName>
    <definedName name="menorte" localSheetId="1">[10]MON.EXTRANJERA!#REF!</definedName>
    <definedName name="menorte" localSheetId="4">[10]MON.EXTRANJERA!#REF!</definedName>
    <definedName name="menorte">[10]MON.EXTRANJERA!#REF!</definedName>
    <definedName name="Minimis" localSheetId="1">#REF!</definedName>
    <definedName name="Minimis" localSheetId="4">#REF!</definedName>
    <definedName name="Minimis">#REF!</definedName>
    <definedName name="MKT" localSheetId="1">#REF!</definedName>
    <definedName name="MKT" localSheetId="4">#REF!</definedName>
    <definedName name="MKT">#REF!</definedName>
    <definedName name="mktld" localSheetId="1">#REF!</definedName>
    <definedName name="mktld" localSheetId="4">#REF!</definedName>
    <definedName name="mktld">#REF!</definedName>
    <definedName name="MKTPCS" localSheetId="1">#REF!</definedName>
    <definedName name="MKTPCS" localSheetId="4">#REF!</definedName>
    <definedName name="MKTPCS">#REF!</definedName>
    <definedName name="Monetary_Precision" localSheetId="1">'[30]Prev. Incobrables'!#REF!</definedName>
    <definedName name="Monetary_Precision" localSheetId="4">'[30]Prev. Incobrables'!#REF!</definedName>
    <definedName name="Monetary_Precision">'[30]Prev. Incobrables'!#REF!</definedName>
    <definedName name="MP" localSheetId="1">#REF!</definedName>
    <definedName name="MP" localSheetId="4">#REF!</definedName>
    <definedName name="MP">#REF!</definedName>
    <definedName name="MP_AR_Balance" localSheetId="1">#REF!</definedName>
    <definedName name="MP_AR_Balance" localSheetId="4">#REF!</definedName>
    <definedName name="MP_AR_Balance">#REF!</definedName>
    <definedName name="MP_SRD" localSheetId="1">#REF!</definedName>
    <definedName name="MP_SRD" localSheetId="4">#REF!</definedName>
    <definedName name="MP_SRD">#REF!</definedName>
    <definedName name="Muestrini" hidden="1">3</definedName>
    <definedName name="ncjdbjfkw" localSheetId="1" hidden="1">#REF!</definedName>
    <definedName name="ncjdbjfkw" localSheetId="4" hidden="1">#REF!</definedName>
    <definedName name="ncjdbjfkw" hidden="1">#REF!</definedName>
    <definedName name="NDJFDOVFD" localSheetId="1" hidden="1">#REF!</definedName>
    <definedName name="NDJFDOVFD" localSheetId="4" hidden="1">#REF!</definedName>
    <definedName name="NDJFDOVFD" hidden="1">#REF!</definedName>
    <definedName name="Networ" localSheetId="1">#REF!</definedName>
    <definedName name="Networ" localSheetId="4">#REF!</definedName>
    <definedName name="Networ">#REF!</definedName>
    <definedName name="Network" localSheetId="1">#REF!</definedName>
    <definedName name="Network" localSheetId="4">#REF!</definedName>
    <definedName name="Network">#REF!</definedName>
    <definedName name="networkld" localSheetId="1">#REF!</definedName>
    <definedName name="networkld" localSheetId="4">#REF!</definedName>
    <definedName name="networkld">#REF!</definedName>
    <definedName name="NetworkPCS" localSheetId="1">#REF!</definedName>
    <definedName name="NetworkPCS" localSheetId="4">#REF!</definedName>
    <definedName name="NetworkPCS">#REF!</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1" hidden="1">#REF!</definedName>
    <definedName name="ngughuiyhuhhhhhhhhhhhhhhhhhh" localSheetId="4" hidden="1">#REF!</definedName>
    <definedName name="ngughuiyhuhhhhhhhhhhhhhhhhhh" hidden="1">#REF!</definedName>
    <definedName name="njkhoikh" localSheetId="1" hidden="1">#REF!</definedName>
    <definedName name="njkhoikh" localSheetId="4" hidden="1">#REF!</definedName>
    <definedName name="njkhoikh" hidden="1">#REF!</definedName>
    <definedName name="njsjihsues" localSheetId="1" hidden="1">[28]XREF!#REF!</definedName>
    <definedName name="njsjihsues" localSheetId="4" hidden="1">[28]XREF!#REF!</definedName>
    <definedName name="njsjihsues" hidden="1">[28]XREF!#REF!</definedName>
    <definedName name="nmm" localSheetId="2" hidden="1">{#N/A,#N/A,FALSE,"VOL"}</definedName>
    <definedName name="nmm" localSheetId="4" hidden="1">{#N/A,#N/A,FALSE,"VOL"}</definedName>
    <definedName name="nmm" hidden="1">{#N/A,#N/A,FALSE,"VOL"}</definedName>
    <definedName name="nnnnnnnn" localSheetId="1">'[9]Cálculo del Exceso'!#REF!</definedName>
    <definedName name="nnnnnnnn" localSheetId="4">'[9]Cálculo del Exceso'!#REF!</definedName>
    <definedName name="nnnnnnnn">'[9]Cálculo del Exceso'!#REF!</definedName>
    <definedName name="NO" localSheetId="2" hidden="1">{#N/A,#N/A,FALSE,"VOL"}</definedName>
    <definedName name="NO" localSheetId="4" hidden="1">{#N/A,#N/A,FALSE,"VOL"}</definedName>
    <definedName name="NO" hidden="1">{#N/A,#N/A,FALSE,"VOL"}</definedName>
    <definedName name="NonTop_Stratum_Value" localSheetId="1">#REF!</definedName>
    <definedName name="NonTop_Stratum_Value" localSheetId="4">#REF!</definedName>
    <definedName name="NonTop_Stratum_Value">#REF!</definedName>
    <definedName name="Number_of_Selections" localSheetId="1">#REF!</definedName>
    <definedName name="Number_of_Selections" localSheetId="4">#REF!</definedName>
    <definedName name="Number_of_Selections">#REF!</definedName>
    <definedName name="Número_de_Documento" localSheetId="1">'[14]Inventario de créditos'!#REF!</definedName>
    <definedName name="Número_de_Documento" localSheetId="4">'[14]Inventario de créditos'!#REF!</definedName>
    <definedName name="Número_de_Documento">'[14]Inventario de créditos'!#REF!</definedName>
    <definedName name="Numof_Selections2" localSheetId="1">#REF!</definedName>
    <definedName name="Numof_Selections2" localSheetId="4">#REF!</definedName>
    <definedName name="Numof_Selections2">#REF!</definedName>
    <definedName name="nvjkbgnjldjgmksjcksdksx" localSheetId="1">'[9]Cálculo del Exceso'!#REF!</definedName>
    <definedName name="nvjkbgnjldjgmksjcksdksx" localSheetId="4">'[9]Cálculo del Exceso'!#REF!</definedName>
    <definedName name="nvjkbgnjldjgmksjcksdksx">'[9]Cálculo del Exceso'!#REF!</definedName>
    <definedName name="ñfdsl" localSheetId="1">#REF!</definedName>
    <definedName name="ñfdsl" localSheetId="4">#REF!</definedName>
    <definedName name="ñfdsl">#REF!</definedName>
    <definedName name="ññ" localSheetId="1">#REF!</definedName>
    <definedName name="ññ" localSheetId="4">#REF!</definedName>
    <definedName name="ññ">#REF!</definedName>
    <definedName name="o" hidden="1">'[34]Análisis Gs.'!$B$31</definedName>
    <definedName name="OPPROD" localSheetId="1">#REF!</definedName>
    <definedName name="OPPROD" localSheetId="4">#REF!</definedName>
    <definedName name="OPPROD">#REF!</definedName>
    <definedName name="opt" localSheetId="1">#REF!</definedName>
    <definedName name="opt" localSheetId="4">#REF!</definedName>
    <definedName name="opt">#REF!</definedName>
    <definedName name="optr" localSheetId="1">#REF!</definedName>
    <definedName name="optr" localSheetId="4">#REF!</definedName>
    <definedName name="optr">#REF!</definedName>
    <definedName name="ot">'[4]Income SAP PCS'!$B$357:$D$368</definedName>
    <definedName name="other">'[4]Income SAP LD'!$B$867:$D$872</definedName>
    <definedName name="Others" localSheetId="1">#REF!</definedName>
    <definedName name="Others" localSheetId="4">#REF!</definedName>
    <definedName name="Others">#REF!</definedName>
    <definedName name="othersld" localSheetId="1">#REF!</definedName>
    <definedName name="othersld" localSheetId="4">#REF!</definedName>
    <definedName name="othersld">#REF!</definedName>
    <definedName name="OthersPCS" localSheetId="1">#REF!</definedName>
    <definedName name="OthersPCS" localSheetId="4">#REF!</definedName>
    <definedName name="OthersPCS">#REF!</definedName>
    <definedName name="PARAGUAY" localSheetId="1">#REF!</definedName>
    <definedName name="PARAGUAY" localSheetId="4">#REF!</definedName>
    <definedName name="PARAGUAY">#REF!</definedName>
    <definedName name="participa" localSheetId="1">#REF!</definedName>
    <definedName name="participa" localSheetId="4">#REF!</definedName>
    <definedName name="participa">#REF!</definedName>
    <definedName name="PARTIDA_CONCILIATORIA">'[35]Partidas Conciliatorias'!$I$23</definedName>
    <definedName name="Partidas_seleccionadas_test_de_" localSheetId="1">#REF!</definedName>
    <definedName name="Partidas_seleccionadas_test_de_" localSheetId="4">#REF!</definedName>
    <definedName name="Partidas_seleccionadas_test_de_">#REF!</definedName>
    <definedName name="Partidas_Selecionadas" localSheetId="1">#REF!</definedName>
    <definedName name="Partidas_Selecionadas" localSheetId="4">#REF!</definedName>
    <definedName name="Partidas_Selecionadas">#REF!</definedName>
    <definedName name="Percent_Threshold" localSheetId="1">#REF!</definedName>
    <definedName name="Percent_Threshold" localSheetId="4">#REF!</definedName>
    <definedName name="Percent_Threshold">#REF!</definedName>
    <definedName name="PL_Dollar_Threshold" localSheetId="1">#REF!</definedName>
    <definedName name="PL_Dollar_Threshold" localSheetId="4">#REF!</definedName>
    <definedName name="PL_Dollar_Threshold">#REF!</definedName>
    <definedName name="PL_Percent_Threshold" localSheetId="1">#REF!</definedName>
    <definedName name="PL_Percent_Threshold" localSheetId="4">#REF!</definedName>
    <definedName name="PL_Percent_Threshold">#REF!</definedName>
    <definedName name="pmoslpcomb1" localSheetId="1">#REF!</definedName>
    <definedName name="pmoslpcomb1" localSheetId="4">#REF!</definedName>
    <definedName name="pmoslpcomb1">#REF!</definedName>
    <definedName name="pmoslpcomb2" localSheetId="1">#REF!</definedName>
    <definedName name="pmoslpcomb2" localSheetId="4">#REF!</definedName>
    <definedName name="pmoslpcomb2">#REF!</definedName>
    <definedName name="pmoslpnorte1" localSheetId="1">#REF!</definedName>
    <definedName name="pmoslpnorte1" localSheetId="4">#REF!</definedName>
    <definedName name="pmoslpnorte1">#REF!</definedName>
    <definedName name="pmoslpnorte2" localSheetId="1">#REF!</definedName>
    <definedName name="pmoslpnorte2" localSheetId="4">#REF!</definedName>
    <definedName name="pmoslpnorte2">#REF!</definedName>
    <definedName name="pmoslpsur1" localSheetId="1">#REF!</definedName>
    <definedName name="pmoslpsur1" localSheetId="4">#REF!</definedName>
    <definedName name="pmoslpsur1">#REF!</definedName>
    <definedName name="pmoslpsur2" localSheetId="1">#REF!</definedName>
    <definedName name="pmoslpsur2" localSheetId="4">#REF!</definedName>
    <definedName name="pmoslpsur2">#REF!</definedName>
    <definedName name="POLYAR" localSheetId="1">#REF!</definedName>
    <definedName name="POLYAR" localSheetId="4">#REF!</definedName>
    <definedName name="POLYAR">#REF!</definedName>
    <definedName name="potir" localSheetId="1">#REF!</definedName>
    <definedName name="potir" localSheetId="4">#REF!</definedName>
    <definedName name="potir">#REF!</definedName>
    <definedName name="ppc" localSheetId="1">#REF!</definedName>
    <definedName name="ppc" localSheetId="4">#REF!</definedName>
    <definedName name="ppc">#REF!</definedName>
    <definedName name="pr" localSheetId="1">#REF!</definedName>
    <definedName name="pr" localSheetId="4">#REF!</definedName>
    <definedName name="pr">#REF!</definedName>
    <definedName name="previs" localSheetId="1">#REF!</definedName>
    <definedName name="previs" localSheetId="4">#REF!</definedName>
    <definedName name="previs">#REF!</definedName>
    <definedName name="prevnorte" localSheetId="1">[10]PREVISIONES!#REF!</definedName>
    <definedName name="prevnorte" localSheetId="4">[10]PREVISIONES!#REF!</definedName>
    <definedName name="prevnorte">[10]PREVISIONES!#REF!</definedName>
    <definedName name="prevsur" localSheetId="1">[10]PREVISIONES!#REF!</definedName>
    <definedName name="prevsur" localSheetId="4">[10]PREVISIONES!#REF!</definedName>
    <definedName name="prevsur">[10]PREVISIONES!#REF!</definedName>
    <definedName name="Promedio">'[19]Asiento de Ajuste'!$G$2</definedName>
    <definedName name="PS_Test_de_Gastos" localSheetId="1">#REF!</definedName>
    <definedName name="PS_Test_de_Gastos" localSheetId="4">#REF!</definedName>
    <definedName name="PS_Test_de_Gastos">#REF!</definedName>
    <definedName name="PY_Accounts_Receivable">'[21]Balance Sheet'!$D$9</definedName>
    <definedName name="PY_Administration" localSheetId="1">#REF!</definedName>
    <definedName name="PY_Administration" localSheetId="4">#REF!</definedName>
    <definedName name="PY_Administration">#REF!</definedName>
    <definedName name="PY_Cash">'[21]Balance Sheet'!$D$7</definedName>
    <definedName name="PY_Cash_Div_Dec" localSheetId="1">[22]Estado_Resultados!#REF!</definedName>
    <definedName name="PY_Cash_Div_Dec" localSheetId="4">[22]Estado_Resultados!#REF!</definedName>
    <definedName name="PY_Cash_Div_Dec">[22]Estado_Resultados!#REF!</definedName>
    <definedName name="PY_CASH_DIVIDENDS_DECLARED__per_common_share" localSheetId="1">[22]Estado_Resultados!#REF!</definedName>
    <definedName name="PY_CASH_DIVIDENDS_DECLARED__per_common_share" localSheetId="4">[22]Estado_Resultados!#REF!</definedName>
    <definedName name="PY_CASH_DIVIDENDS_DECLARED__per_common_share">[22]Estado_Resultados!#REF!</definedName>
    <definedName name="PY_Common_Equity">'[21]Balance Sheet'!$D$34</definedName>
    <definedName name="PY_Cost_of_Sales">'[21]Income Statement'!$E$8</definedName>
    <definedName name="PY_Current_Liabilities">'[21]Balance Sheet'!$D$27</definedName>
    <definedName name="PY_Depreciation">'[21]Income Statement'!$E$15</definedName>
    <definedName name="PY_Disc._Ops.">'[23]Income Statement'!$E$27</definedName>
    <definedName name="PY_Disc_allow" localSheetId="1">#REF!</definedName>
    <definedName name="PY_Disc_allow" localSheetId="4">#REF!</definedName>
    <definedName name="PY_Disc_allow">#REF!</definedName>
    <definedName name="PY_Disc_mnth" localSheetId="1">#REF!</definedName>
    <definedName name="PY_Disc_mnth" localSheetId="4">#REF!</definedName>
    <definedName name="PY_Disc_mnth">#REF!</definedName>
    <definedName name="PY_Disc_pd" localSheetId="1">#REF!</definedName>
    <definedName name="PY_Disc_pd" localSheetId="4">#REF!</definedName>
    <definedName name="PY_Disc_pd">#REF!</definedName>
    <definedName name="PY_Discounts" localSheetId="1">#REF!</definedName>
    <definedName name="PY_Discounts" localSheetId="4">#REF!</definedName>
    <definedName name="PY_Discounts">#REF!</definedName>
    <definedName name="PY_Earnings_per_share" localSheetId="1">[22]Razones!#REF!</definedName>
    <definedName name="PY_Earnings_per_share" localSheetId="4">[22]Razones!#REF!</definedName>
    <definedName name="PY_Earnings_per_share">[22]Razones!#REF!</definedName>
    <definedName name="PY_Extraord.">'[23]Income Statement'!$E$31</definedName>
    <definedName name="PY_Gross_Profit">'[21]Income Statement'!$E$10</definedName>
    <definedName name="PY_INC_AFT_TAX">'[21]Income Statement'!$E$25</definedName>
    <definedName name="PY_INC_BEF_EXTRAORD">'[23]Income Statement'!$E$29</definedName>
    <definedName name="PY_Inc_Bef_Tax">'[21]Income Statement'!$E$21</definedName>
    <definedName name="PY_Intangible_Assets" localSheetId="1">#REF!</definedName>
    <definedName name="PY_Intangible_Assets" localSheetId="4">#REF!</definedName>
    <definedName name="PY_Intangible_Assets">#REF!</definedName>
    <definedName name="PY_Interest_Expense">'[21]Income Statement'!$E$19</definedName>
    <definedName name="PY_Inventory">'[21]Balance Sheet'!$D$13</definedName>
    <definedName name="PY_LIABIL_EQUITY" localSheetId="1">#REF!</definedName>
    <definedName name="PY_LIABIL_EQUITY" localSheetId="4">#REF!</definedName>
    <definedName name="PY_LIABIL_EQUITY">#REF!</definedName>
    <definedName name="PY_Long_term_Debt__excl_Dfd_Taxes">'[21]Balance Sheet'!$D$28</definedName>
    <definedName name="PY_LT_Debt" localSheetId="1">[22]Balance_General!#REF!</definedName>
    <definedName name="PY_LT_Debt" localSheetId="4">[22]Balance_General!#REF!</definedName>
    <definedName name="PY_LT_Debt">[22]Balance_General!#REF!</definedName>
    <definedName name="PY_Market_Value_of_Equity" localSheetId="1">[22]Estado_Resultados!#REF!</definedName>
    <definedName name="PY_Market_Value_of_Equity" localSheetId="4">[22]Estado_Resultados!#REF!</definedName>
    <definedName name="PY_Market_Value_of_Equity">[22]Estado_Resultados!#REF!</definedName>
    <definedName name="PY_Marketable_Sec" localSheetId="1">#REF!</definedName>
    <definedName name="PY_Marketable_Sec" localSheetId="4">#REF!</definedName>
    <definedName name="PY_Marketable_Sec">#REF!</definedName>
    <definedName name="PY_NET_INCOME">'[23]Income Statement'!$E$33</definedName>
    <definedName name="PY_NET_PROFIT" localSheetId="1">#REF!</definedName>
    <definedName name="PY_NET_PROFIT" localSheetId="4">#REF!</definedName>
    <definedName name="PY_NET_PROFIT">#REF!</definedName>
    <definedName name="PY_Net_Revenue">'[21]Income Statement'!$E$7</definedName>
    <definedName name="PY_Operating_Inc" localSheetId="1">#REF!</definedName>
    <definedName name="PY_Operating_Inc" localSheetId="4">#REF!</definedName>
    <definedName name="PY_Operating_Inc">#REF!</definedName>
    <definedName name="PY_Operating_Income" localSheetId="1">#REF!</definedName>
    <definedName name="PY_Operating_Income" localSheetId="4">#REF!</definedName>
    <definedName name="PY_Operating_Income">#REF!</definedName>
    <definedName name="PY_Other_Curr_Assets" localSheetId="1">#REF!</definedName>
    <definedName name="PY_Other_Curr_Assets" localSheetId="4">#REF!</definedName>
    <definedName name="PY_Other_Curr_Assets">#REF!</definedName>
    <definedName name="PY_Other_Exp" localSheetId="1">#REF!</definedName>
    <definedName name="PY_Other_Exp" localSheetId="4">#REF!</definedName>
    <definedName name="PY_Other_Exp">#REF!</definedName>
    <definedName name="PY_Other_LT_Assets" localSheetId="1">#REF!</definedName>
    <definedName name="PY_Other_LT_Assets" localSheetId="4">#REF!</definedName>
    <definedName name="PY_Other_LT_Assets">#REF!</definedName>
    <definedName name="PY_Other_LT_Liabilities" localSheetId="1">#REF!</definedName>
    <definedName name="PY_Other_LT_Liabilities" localSheetId="4">#REF!</definedName>
    <definedName name="PY_Other_LT_Liabilities">#REF!</definedName>
    <definedName name="PY_Preferred_Stock" localSheetId="1">#REF!</definedName>
    <definedName name="PY_Preferred_Stock" localSheetId="4">#REF!</definedName>
    <definedName name="PY_Preferred_Stock">#REF!</definedName>
    <definedName name="PY_QUICK_ASSETS">'[21]Balance Sheet'!$D$11</definedName>
    <definedName name="PY_Ret_allow" localSheetId="1">#REF!</definedName>
    <definedName name="PY_Ret_allow" localSheetId="4">#REF!</definedName>
    <definedName name="PY_Ret_allow">#REF!</definedName>
    <definedName name="PY_Ret_mnth" localSheetId="1">#REF!</definedName>
    <definedName name="PY_Ret_mnth" localSheetId="4">#REF!</definedName>
    <definedName name="PY_Ret_mnth">#REF!</definedName>
    <definedName name="PY_Ret_pd" localSheetId="1">#REF!</definedName>
    <definedName name="PY_Ret_pd" localSheetId="4">#REF!</definedName>
    <definedName name="PY_Ret_pd">#REF!</definedName>
    <definedName name="PY_Retained_Earnings" localSheetId="1">#REF!</definedName>
    <definedName name="PY_Retained_Earnings" localSheetId="4">#REF!</definedName>
    <definedName name="PY_Retained_Earnings">#REF!</definedName>
    <definedName name="PY_Returns" localSheetId="1">#REF!</definedName>
    <definedName name="PY_Returns" localSheetId="4">#REF!</definedName>
    <definedName name="PY_Returns">#REF!</definedName>
    <definedName name="PY_Selling" localSheetId="1">#REF!</definedName>
    <definedName name="PY_Selling" localSheetId="4">#REF!</definedName>
    <definedName name="PY_Selling">#REF!</definedName>
    <definedName name="PY_Tangible_Assets" localSheetId="1">#REF!</definedName>
    <definedName name="PY_Tangible_Assets" localSheetId="4">#REF!</definedName>
    <definedName name="PY_Tangible_Assets">#REF!</definedName>
    <definedName name="PY_Tangible_Net_Worth" localSheetId="1">[22]Estado_Resultados!#REF!</definedName>
    <definedName name="PY_Tangible_Net_Worth" localSheetId="4">[22]Estado_Resultados!#REF!</definedName>
    <definedName name="PY_Tangible_Net_Worth">[22]Estado_Resultados!#REF!</definedName>
    <definedName name="PY_Taxes">'[21]Income Statement'!$E$23</definedName>
    <definedName name="PY_TOTAL_ASSETS">'[21]Balance Sheet'!$D$24</definedName>
    <definedName name="PY_TOTAL_CURR_ASSETS">'[21]Balance Sheet'!$D$17</definedName>
    <definedName name="PY_TOTAL_DEBT">'[21]Balance Sheet'!$D$31</definedName>
    <definedName name="PY_TOTAL_EQUITY">'[21]Balance Sheet'!$D$37</definedName>
    <definedName name="PY_Trade_Payables">'[21]Balance Sheet'!$D$26</definedName>
    <definedName name="PY_Weighted_Average" localSheetId="1">[22]Estado_Resultados!#REF!</definedName>
    <definedName name="PY_Weighted_Average" localSheetId="4">[22]Estado_Resultados!#REF!</definedName>
    <definedName name="PY_Weighted_Average">[22]Estado_Resultados!#REF!</definedName>
    <definedName name="PY_Working_Capital" localSheetId="1">[22]Estado_Resultados!#REF!</definedName>
    <definedName name="PY_Working_Capital" localSheetId="4">[22]Estado_Resultados!#REF!</definedName>
    <definedName name="PY_Working_Capital">[22]Estado_Resultados!#REF!</definedName>
    <definedName name="PY_Year_Income_Statement">'[21]Income Statement'!$E$3</definedName>
    <definedName name="PY2_Accounts_Receivable" localSheetId="1">[22]Balance_General!#REF!</definedName>
    <definedName name="PY2_Accounts_Receivable" localSheetId="4">[22]Balance_General!#REF!</definedName>
    <definedName name="PY2_Accounts_Receivable">[22]Balance_General!#REF!</definedName>
    <definedName name="PY2_Administration" localSheetId="1">[22]Estado_Resultados!#REF!</definedName>
    <definedName name="PY2_Administration" localSheetId="4">[22]Estado_Resultados!#REF!</definedName>
    <definedName name="PY2_Administration">[22]Estado_Resultados!#REF!</definedName>
    <definedName name="PY2_Cash" localSheetId="1">[22]Balance_General!#REF!</definedName>
    <definedName name="PY2_Cash" localSheetId="4">[22]Balance_General!#REF!</definedName>
    <definedName name="PY2_Cash">[22]Balance_General!#REF!</definedName>
    <definedName name="PY2_Cash_Div_Dec" localSheetId="1">[22]Estado_Resultados!#REF!</definedName>
    <definedName name="PY2_Cash_Div_Dec" localSheetId="4">[22]Estado_Resultados!#REF!</definedName>
    <definedName name="PY2_Cash_Div_Dec">[22]Estado_Resultados!#REF!</definedName>
    <definedName name="PY2_CASH_DIVIDENDS_DECLARED__per_common_share" localSheetId="1">[22]Estado_Resultados!#REF!</definedName>
    <definedName name="PY2_CASH_DIVIDENDS_DECLARED__per_common_share" localSheetId="4">[22]Estado_Resultados!#REF!</definedName>
    <definedName name="PY2_CASH_DIVIDENDS_DECLARED__per_common_share">[22]Estado_Resultados!#REF!</definedName>
    <definedName name="PY2_Common_Equity" localSheetId="1">[22]Balance_General!#REF!</definedName>
    <definedName name="PY2_Common_Equity" localSheetId="4">[22]Balance_General!#REF!</definedName>
    <definedName name="PY2_Common_Equity">[22]Balance_General!#REF!</definedName>
    <definedName name="PY2_Cost_of_Sales" localSheetId="1">[22]Estado_Resultados!#REF!</definedName>
    <definedName name="PY2_Cost_of_Sales" localSheetId="4">[22]Estado_Resultados!#REF!</definedName>
    <definedName name="PY2_Cost_of_Sales">[22]Estado_Resultados!#REF!</definedName>
    <definedName name="PY2_Current_Liabilities" localSheetId="1">[22]Balance_General!#REF!</definedName>
    <definedName name="PY2_Current_Liabilities" localSheetId="4">[22]Balance_General!#REF!</definedName>
    <definedName name="PY2_Current_Liabilities">[22]Balance_General!#REF!</definedName>
    <definedName name="PY2_Depreciation" localSheetId="1">[22]Estado_Resultados!#REF!</definedName>
    <definedName name="PY2_Depreciation" localSheetId="4">[22]Estado_Resultados!#REF!</definedName>
    <definedName name="PY2_Depreciation">[22]Estado_Resultados!#REF!</definedName>
    <definedName name="PY2_Disc._Ops.">'[23]Income Statement'!$L$27</definedName>
    <definedName name="PY2_Earnings_per_share" localSheetId="1">[22]Razones!#REF!</definedName>
    <definedName name="PY2_Earnings_per_share" localSheetId="4">[22]Razones!#REF!</definedName>
    <definedName name="PY2_Earnings_per_share">[22]Razones!#REF!</definedName>
    <definedName name="PY2_Extraord.">'[23]Income Statement'!$L$31</definedName>
    <definedName name="PY2_Gross_Profit" localSheetId="1">[22]Estado_Resultados!#REF!</definedName>
    <definedName name="PY2_Gross_Profit" localSheetId="4">[22]Estado_Resultados!#REF!</definedName>
    <definedName name="PY2_Gross_Profit">[22]Estado_Resultados!#REF!</definedName>
    <definedName name="PY2_INC_AFT_TAX">'[21]Income Statement'!$L$25</definedName>
    <definedName name="PY2_INC_BEF_EXTRAORD">'[23]Income Statement'!$L$29</definedName>
    <definedName name="PY2_Inc_Bef_Tax" localSheetId="1">[22]Estado_Resultados!#REF!</definedName>
    <definedName name="PY2_Inc_Bef_Tax" localSheetId="4">[22]Estado_Resultados!#REF!</definedName>
    <definedName name="PY2_Inc_Bef_Tax">[22]Estado_Resultados!#REF!</definedName>
    <definedName name="PY2_Intangible_Assets" localSheetId="1">[22]Balance_General!#REF!</definedName>
    <definedName name="PY2_Intangible_Assets" localSheetId="4">[22]Balance_General!#REF!</definedName>
    <definedName name="PY2_Intangible_Assets">[22]Balance_General!#REF!</definedName>
    <definedName name="PY2_Interest_Expense" localSheetId="1">[22]Estado_Resultados!#REF!</definedName>
    <definedName name="PY2_Interest_Expense" localSheetId="4">[22]Estado_Resultados!#REF!</definedName>
    <definedName name="PY2_Interest_Expense">[22]Estado_Resultados!#REF!</definedName>
    <definedName name="PY2_Inventory" localSheetId="1">[22]Balance_General!#REF!</definedName>
    <definedName name="PY2_Inventory" localSheetId="4">[22]Balance_General!#REF!</definedName>
    <definedName name="PY2_Inventory">[22]Balance_General!#REF!</definedName>
    <definedName name="PY2_LIABIL_EQUITY" localSheetId="1">[22]Balance_General!#REF!</definedName>
    <definedName name="PY2_LIABIL_EQUITY" localSheetId="4">[22]Balance_General!#REF!</definedName>
    <definedName name="PY2_LIABIL_EQUITY">[22]Balance_General!#REF!</definedName>
    <definedName name="PY2_Long_term_Debt__excl_Dfd_Taxes" localSheetId="1">[22]Balance_General!#REF!</definedName>
    <definedName name="PY2_Long_term_Debt__excl_Dfd_Taxes" localSheetId="4">[22]Balance_General!#REF!</definedName>
    <definedName name="PY2_Long_term_Debt__excl_Dfd_Taxes">[22]Balance_General!#REF!</definedName>
    <definedName name="PY2_LT_Debt" localSheetId="1">[22]Balance_General!#REF!</definedName>
    <definedName name="PY2_LT_Debt" localSheetId="4">[22]Balance_General!#REF!</definedName>
    <definedName name="PY2_LT_Debt">[22]Balance_General!#REF!</definedName>
    <definedName name="PY2_Market_Value_of_Equity" localSheetId="1">[22]Estado_Resultados!#REF!</definedName>
    <definedName name="PY2_Market_Value_of_Equity" localSheetId="4">[22]Estado_Resultados!#REF!</definedName>
    <definedName name="PY2_Market_Value_of_Equity">[22]Estado_Resultados!#REF!</definedName>
    <definedName name="PY2_Marketable_Sec" localSheetId="1">[22]Balance_General!#REF!</definedName>
    <definedName name="PY2_Marketable_Sec" localSheetId="4">[22]Balance_General!#REF!</definedName>
    <definedName name="PY2_Marketable_Sec">[22]Balance_General!#REF!</definedName>
    <definedName name="PY2_NET_INCOME">'[23]Income Statement'!$L$33</definedName>
    <definedName name="PY2_NET_PROFIT" localSheetId="1">[22]Estado_Resultados!#REF!</definedName>
    <definedName name="PY2_NET_PROFIT" localSheetId="4">[22]Estado_Resultados!#REF!</definedName>
    <definedName name="PY2_NET_PROFIT">[22]Estado_Resultados!#REF!</definedName>
    <definedName name="PY2_Net_Revenue" localSheetId="1">[22]Estado_Resultados!#REF!</definedName>
    <definedName name="PY2_Net_Revenue" localSheetId="4">[22]Estado_Resultados!#REF!</definedName>
    <definedName name="PY2_Net_Revenue">[22]Estado_Resultados!#REF!</definedName>
    <definedName name="PY2_Operating_Inc" localSheetId="1">[22]Estado_Resultados!#REF!</definedName>
    <definedName name="PY2_Operating_Inc" localSheetId="4">[22]Estado_Resultados!#REF!</definedName>
    <definedName name="PY2_Operating_Inc">[22]Estado_Resultados!#REF!</definedName>
    <definedName name="PY2_Operating_Income" localSheetId="1">[22]Estado_Resultados!#REF!</definedName>
    <definedName name="PY2_Operating_Income" localSheetId="4">[22]Estado_Resultados!#REF!</definedName>
    <definedName name="PY2_Operating_Income">[22]Estado_Resultados!#REF!</definedName>
    <definedName name="PY2_Other_Curr_Assets" localSheetId="1">[22]Balance_General!#REF!</definedName>
    <definedName name="PY2_Other_Curr_Assets" localSheetId="4">[22]Balance_General!#REF!</definedName>
    <definedName name="PY2_Other_Curr_Assets">[22]Balance_General!#REF!</definedName>
    <definedName name="PY2_Other_Exp." localSheetId="1">[22]Estado_Resultados!#REF!</definedName>
    <definedName name="PY2_Other_Exp." localSheetId="4">[22]Estado_Resultados!#REF!</definedName>
    <definedName name="PY2_Other_Exp.">[22]Estado_Resultados!#REF!</definedName>
    <definedName name="PY2_Other_LT_Assets" localSheetId="1">[22]Balance_General!#REF!</definedName>
    <definedName name="PY2_Other_LT_Assets" localSheetId="4">[22]Balance_General!#REF!</definedName>
    <definedName name="PY2_Other_LT_Assets">[22]Balance_General!#REF!</definedName>
    <definedName name="PY2_Other_LT_Liabilities" localSheetId="1">[22]Balance_General!#REF!</definedName>
    <definedName name="PY2_Other_LT_Liabilities" localSheetId="4">[22]Balance_General!#REF!</definedName>
    <definedName name="PY2_Other_LT_Liabilities">[22]Balance_General!#REF!</definedName>
    <definedName name="PY2_Preferred_Stock" localSheetId="1">[22]Balance_General!#REF!</definedName>
    <definedName name="PY2_Preferred_Stock" localSheetId="4">[22]Balance_General!#REF!</definedName>
    <definedName name="PY2_Preferred_Stock">[22]Balance_General!#REF!</definedName>
    <definedName name="PY2_QUICK_ASSETS" localSheetId="1">[22]Balance_General!#REF!</definedName>
    <definedName name="PY2_QUICK_ASSETS" localSheetId="4">[22]Balance_General!#REF!</definedName>
    <definedName name="PY2_QUICK_ASSETS">[22]Balance_General!#REF!</definedName>
    <definedName name="PY2_Retained_Earnings" localSheetId="1">[22]Balance_General!#REF!</definedName>
    <definedName name="PY2_Retained_Earnings" localSheetId="4">[22]Balance_General!#REF!</definedName>
    <definedName name="PY2_Retained_Earnings">[22]Balance_General!#REF!</definedName>
    <definedName name="PY2_Selling" localSheetId="1">[22]Estado_Resultados!#REF!</definedName>
    <definedName name="PY2_Selling" localSheetId="4">[22]Estado_Resultados!#REF!</definedName>
    <definedName name="PY2_Selling">[22]Estado_Resultados!#REF!</definedName>
    <definedName name="PY2_Tangible_Assets" localSheetId="1">[22]Balance_General!#REF!</definedName>
    <definedName name="PY2_Tangible_Assets" localSheetId="4">[22]Balance_General!#REF!</definedName>
    <definedName name="PY2_Tangible_Assets">[22]Balance_General!#REF!</definedName>
    <definedName name="PY2_Tangible_Net_Worth" localSheetId="1">[22]Estado_Resultados!#REF!</definedName>
    <definedName name="PY2_Tangible_Net_Worth" localSheetId="4">[22]Estado_Resultados!#REF!</definedName>
    <definedName name="PY2_Tangible_Net_Worth">[22]Estado_Resultados!#REF!</definedName>
    <definedName name="PY2_Taxes" localSheetId="1">[22]Estado_Resultados!#REF!</definedName>
    <definedName name="PY2_Taxes" localSheetId="4">[22]Estado_Resultados!#REF!</definedName>
    <definedName name="PY2_Taxes">[22]Estado_Resultados!#REF!</definedName>
    <definedName name="PY2_TOTAL_ASSETS" localSheetId="1">[22]Balance_General!#REF!</definedName>
    <definedName name="PY2_TOTAL_ASSETS" localSheetId="4">[22]Balance_General!#REF!</definedName>
    <definedName name="PY2_TOTAL_ASSETS">[22]Balance_General!#REF!</definedName>
    <definedName name="PY2_TOTAL_CURR_ASSETS" localSheetId="1">[22]Balance_General!#REF!</definedName>
    <definedName name="PY2_TOTAL_CURR_ASSETS" localSheetId="4">[22]Balance_General!#REF!</definedName>
    <definedName name="PY2_TOTAL_CURR_ASSETS">[22]Balance_General!#REF!</definedName>
    <definedName name="PY2_TOTAL_DEBT" localSheetId="1">[22]Balance_General!#REF!</definedName>
    <definedName name="PY2_TOTAL_DEBT" localSheetId="4">[22]Balance_General!#REF!</definedName>
    <definedName name="PY2_TOTAL_DEBT">[22]Balance_General!#REF!</definedName>
    <definedName name="PY2_TOTAL_EQUITY" localSheetId="1">[22]Balance_General!#REF!</definedName>
    <definedName name="PY2_TOTAL_EQUITY" localSheetId="4">[22]Balance_General!#REF!</definedName>
    <definedName name="PY2_TOTAL_EQUITY">[22]Balance_General!#REF!</definedName>
    <definedName name="PY2_Trade_Payables" localSheetId="1">[22]Balance_General!#REF!</definedName>
    <definedName name="PY2_Trade_Payables" localSheetId="4">[22]Balance_General!#REF!</definedName>
    <definedName name="PY2_Trade_Payables">[22]Balance_General!#REF!</definedName>
    <definedName name="PY2_Weighted_Average" localSheetId="1">[22]Estado_Resultados!#REF!</definedName>
    <definedName name="PY2_Weighted_Average" localSheetId="4">[22]Estado_Resultados!#REF!</definedName>
    <definedName name="PY2_Weighted_Average">[22]Estado_Resultados!#REF!</definedName>
    <definedName name="PY2_Working_Capital" localSheetId="1">[22]Estado_Resultados!#REF!</definedName>
    <definedName name="PY2_Working_Capital" localSheetId="4">[22]Estado_Resultados!#REF!</definedName>
    <definedName name="PY2_Working_Capital">[22]Estado_Resultados!#REF!</definedName>
    <definedName name="PY2_Year_Income_Statement" localSheetId="1">[22]Estado_Resultados!#REF!</definedName>
    <definedName name="PY2_Year_Income_Statement" localSheetId="4">[22]Estado_Resultados!#REF!</definedName>
    <definedName name="PY2_Year_Income_Statement">[22]Estado_Resultados!#REF!</definedName>
    <definedName name="PY3_Accounts_Receivable">'[21]Balance Sheet'!$P$9</definedName>
    <definedName name="PY3_Administration">'[23]Income Statement'!$S$12</definedName>
    <definedName name="PY3_Cash">'[21]Balance Sheet'!$P$7</definedName>
    <definedName name="PY3_Common_Equity">'[21]Balance Sheet'!$P$34</definedName>
    <definedName name="PY3_Cost_of_Sales">'[21]Income Statement'!$S$8</definedName>
    <definedName name="PY3_Current_Liabilities">'[21]Balance Sheet'!$P$27</definedName>
    <definedName name="PY3_Depreciation">'[21]Income Statement'!$S$15</definedName>
    <definedName name="PY3_Disc._Ops.">'[23]Income Statement'!$S$27</definedName>
    <definedName name="PY3_Extraord.">'[23]Income Statement'!$S$31</definedName>
    <definedName name="PY3_Gross_Profit">'[21]Income Statement'!$S$10</definedName>
    <definedName name="PY3_INC_AFT_TAX">'[21]Income Statement'!$S$25</definedName>
    <definedName name="PY3_INC_BEF_EXTRAORD">'[23]Income Statement'!$S$29</definedName>
    <definedName name="PY3_Inc_Bef_Tax">'[21]Income Statement'!$S$21</definedName>
    <definedName name="PY3_Intangible_Assets" localSheetId="1">#REF!</definedName>
    <definedName name="PY3_Intangible_Assets" localSheetId="4">#REF!</definedName>
    <definedName name="PY3_Intangible_Assets">#REF!</definedName>
    <definedName name="PY3_Interest_Expense">'[21]Income Statement'!$S$19</definedName>
    <definedName name="PY3_Inventory">'[21]Balance Sheet'!$P$13</definedName>
    <definedName name="PY3_LIABIL_EQUITY">'[23]Balance Sheet'!$P$39</definedName>
    <definedName name="PY3_Long_term_Debt__excl_Dfd_Taxes">'[21]Balance Sheet'!$P$28</definedName>
    <definedName name="PY3_Marketable_Sec" localSheetId="1">#REF!</definedName>
    <definedName name="PY3_Marketable_Sec" localSheetId="4">#REF!</definedName>
    <definedName name="PY3_Marketable_Sec">#REF!</definedName>
    <definedName name="PY3_NET_INCOME">'[23]Income Statement'!$S$33</definedName>
    <definedName name="PY3_Net_Revenue">'[21]Income Statement'!$S$7</definedName>
    <definedName name="PY3_Operating_Inc">'[23]Income Statement'!$S$17</definedName>
    <definedName name="PY3_Other_Curr_Assets" localSheetId="1">#REF!</definedName>
    <definedName name="PY3_Other_Curr_Assets" localSheetId="4">#REF!</definedName>
    <definedName name="PY3_Other_Curr_Assets">#REF!</definedName>
    <definedName name="PY3_Other_Exp.">'[23]Income Statement'!$S$14</definedName>
    <definedName name="PY3_Other_LT_Assets" localSheetId="1">#REF!</definedName>
    <definedName name="PY3_Other_LT_Assets" localSheetId="4">#REF!</definedName>
    <definedName name="PY3_Other_LT_Assets">#REF!</definedName>
    <definedName name="PY3_Other_LT_Liabilities" localSheetId="1">#REF!</definedName>
    <definedName name="PY3_Other_LT_Liabilities" localSheetId="4">#REF!</definedName>
    <definedName name="PY3_Other_LT_Liabilities">#REF!</definedName>
    <definedName name="PY3_Preferred_Stock" localSheetId="1">#REF!</definedName>
    <definedName name="PY3_Preferred_Stock" localSheetId="4">#REF!</definedName>
    <definedName name="PY3_Preferred_Stock">#REF!</definedName>
    <definedName name="PY3_QUICK_ASSETS">'[21]Balance Sheet'!$P$11</definedName>
    <definedName name="PY3_Retained_Earnings" localSheetId="1">#REF!</definedName>
    <definedName name="PY3_Retained_Earnings" localSheetId="4">#REF!</definedName>
    <definedName name="PY3_Retained_Earnings">#REF!</definedName>
    <definedName name="PY3_Selling">'[23]Income Statement'!$S$13</definedName>
    <definedName name="PY3_Tangible_Assets" localSheetId="1">#REF!</definedName>
    <definedName name="PY3_Tangible_Assets" localSheetId="4">#REF!</definedName>
    <definedName name="PY3_Tangible_Assets">#REF!</definedName>
    <definedName name="PY3_Taxes">'[21]Income Statement'!$S$23</definedName>
    <definedName name="PY3_TOTAL_ASSETS">'[21]Balance Sheet'!$P$24</definedName>
    <definedName name="PY3_TOTAL_CURR_ASSETS">'[21]Balance Sheet'!$P$17</definedName>
    <definedName name="PY3_TOTAL_DEBT">'[21]Balance Sheet'!$P$31</definedName>
    <definedName name="PY3_TOTAL_EQUITY">'[21]Balance Sheet'!$P$37</definedName>
    <definedName name="PY3_Trade_Payables">'[21]Balance Sheet'!$P$26</definedName>
    <definedName name="PY3_Year_Income_Statement">'[21]Income Statement'!$S$3</definedName>
    <definedName name="PY4_Accounts_Receivable">'[21]Balance Sheet'!$Q$9</definedName>
    <definedName name="PY4_Administration">'[23]Income Statement'!$U$12</definedName>
    <definedName name="PY4_Cash">'[21]Balance Sheet'!$Q$7</definedName>
    <definedName name="PY4_Common_Equity">'[21]Balance Sheet'!$Q$34</definedName>
    <definedName name="PY4_Cost_of_Sales">'[21]Income Statement'!$U$8</definedName>
    <definedName name="PY4_Current_Liabilities">'[21]Balance Sheet'!$Q$27</definedName>
    <definedName name="PY4_Depreciation">'[21]Income Statement'!$U$15</definedName>
    <definedName name="PY4_Disc._Ops.">'[23]Income Statement'!$U$27</definedName>
    <definedName name="PY4_Extraord.">'[23]Income Statement'!$U$31</definedName>
    <definedName name="PY4_Gross_Profit">'[21]Income Statement'!$U$10</definedName>
    <definedName name="PY4_INC_AFT_TAX">'[21]Income Statement'!$U$25</definedName>
    <definedName name="PY4_INC_BEF_EXTRAORD">'[23]Income Statement'!$U$29</definedName>
    <definedName name="PY4_Inc_Bef_Tax">'[21]Income Statement'!$U$21</definedName>
    <definedName name="PY4_Intangible_Assets" localSheetId="1">#REF!</definedName>
    <definedName name="PY4_Intangible_Assets" localSheetId="4">#REF!</definedName>
    <definedName name="PY4_Intangible_Assets">#REF!</definedName>
    <definedName name="PY4_Interest_Expense">'[21]Income Statement'!$U$19</definedName>
    <definedName name="PY4_Inventory">'[21]Balance Sheet'!$Q$13</definedName>
    <definedName name="PY4_LIABIL_EQUITY">'[23]Balance Sheet'!$Q$39</definedName>
    <definedName name="PY4_Long_term_Debt__excl_Dfd_Taxes">'[21]Balance Sheet'!$Q$28</definedName>
    <definedName name="PY4_Marketable_Sec" localSheetId="1">#REF!</definedName>
    <definedName name="PY4_Marketable_Sec" localSheetId="4">#REF!</definedName>
    <definedName name="PY4_Marketable_Sec">#REF!</definedName>
    <definedName name="PY4_NET_INCOME">'[23]Income Statement'!$U$33</definedName>
    <definedName name="PY4_Net_Revenue">'[21]Income Statement'!$U$7</definedName>
    <definedName name="PY4_Operating_Inc">'[23]Income Statement'!$U$17</definedName>
    <definedName name="PY4_Other_Cur_Assets" localSheetId="1">#REF!</definedName>
    <definedName name="PY4_Other_Cur_Assets" localSheetId="4">#REF!</definedName>
    <definedName name="PY4_Other_Cur_Assets">#REF!</definedName>
    <definedName name="PY4_Other_Exp.">'[23]Income Statement'!$U$14</definedName>
    <definedName name="PY4_Other_LT_Assets" localSheetId="1">#REF!</definedName>
    <definedName name="PY4_Other_LT_Assets" localSheetId="4">#REF!</definedName>
    <definedName name="PY4_Other_LT_Assets">#REF!</definedName>
    <definedName name="PY4_Other_LT_Liabilities" localSheetId="1">#REF!</definedName>
    <definedName name="PY4_Other_LT_Liabilities" localSheetId="4">#REF!</definedName>
    <definedName name="PY4_Other_LT_Liabilities">#REF!</definedName>
    <definedName name="PY4_Preferred_Stock" localSheetId="1">#REF!</definedName>
    <definedName name="PY4_Preferred_Stock" localSheetId="4">#REF!</definedName>
    <definedName name="PY4_Preferred_Stock">#REF!</definedName>
    <definedName name="PY4_QUICK_ASSETS">'[21]Balance Sheet'!$Q$11</definedName>
    <definedName name="PY4_Retained_Earnings" localSheetId="1">#REF!</definedName>
    <definedName name="PY4_Retained_Earnings" localSheetId="4">#REF!</definedName>
    <definedName name="PY4_Retained_Earnings">#REF!</definedName>
    <definedName name="PY4_Selling">'[23]Income Statement'!$U$13</definedName>
    <definedName name="PY4_Tangible_Assets" localSheetId="1">#REF!</definedName>
    <definedName name="PY4_Tangible_Assets" localSheetId="4">#REF!</definedName>
    <definedName name="PY4_Tangible_Assets">#REF!</definedName>
    <definedName name="PY4_Taxes">'[21]Income Statement'!$U$23</definedName>
    <definedName name="PY4_TOTAL_ASSETS">'[21]Balance Sheet'!$Q$24</definedName>
    <definedName name="PY4_TOTAL_CURR_ASSETS">'[21]Balance Sheet'!$Q$17</definedName>
    <definedName name="PY4_TOTAL_DEBT">'[21]Balance Sheet'!$Q$31</definedName>
    <definedName name="PY4_TOTAL_EQUITY">'[21]Balance Sheet'!$Q$37</definedName>
    <definedName name="PY4_Trade_Payables">'[21]Balance Sheet'!$Q$26</definedName>
    <definedName name="PY4_Year_Income_Statement">'[21]Income Statement'!$U$3</definedName>
    <definedName name="PY5_Accounts_Receivable" localSheetId="1">#REF!</definedName>
    <definedName name="PY5_Accounts_Receivable" localSheetId="4">#REF!</definedName>
    <definedName name="PY5_Accounts_Receivable">#REF!</definedName>
    <definedName name="PY5_Administration">'[23]Income Statement'!$W$12</definedName>
    <definedName name="PY5_Cash">'[21]Balance Sheet'!$R$7</definedName>
    <definedName name="PY5_Common_Equity">'[21]Balance Sheet'!$R$34</definedName>
    <definedName name="PY5_Cost_of_Sales">'[23]Income Statement'!$W$8</definedName>
    <definedName name="PY5_Current_Liabilities">'[21]Balance Sheet'!$R$27</definedName>
    <definedName name="PY5_Depreciation">'[21]Income Statement'!$W$15</definedName>
    <definedName name="PY5_Disc._Ops.">'[23]Income Statement'!$W$27</definedName>
    <definedName name="PY5_Extraord.">'[23]Income Statement'!$W$31</definedName>
    <definedName name="PY5_Gross_Profit">'[21]Income Statement'!$W$10</definedName>
    <definedName name="PY5_INC_AFT_TAX">'[21]Income Statement'!$W$25</definedName>
    <definedName name="PY5_INC_BEF_EXTRAORD">'[23]Income Statement'!$W$29</definedName>
    <definedName name="PY5_Inc_Bef_Tax">'[21]Income Statement'!$W$21</definedName>
    <definedName name="PY5_Intangible_Assets" localSheetId="1">#REF!</definedName>
    <definedName name="PY5_Intangible_Assets" localSheetId="4">#REF!</definedName>
    <definedName name="PY5_Intangible_Assets">#REF!</definedName>
    <definedName name="PY5_Interest_Expense">'[21]Income Statement'!$W$19</definedName>
    <definedName name="PY5_Inventory" localSheetId="1">#REF!</definedName>
    <definedName name="PY5_Inventory" localSheetId="4">#REF!</definedName>
    <definedName name="PY5_Inventory">#REF!</definedName>
    <definedName name="PY5_LIABIL_EQUITY">'[23]Balance Sheet'!$R$39</definedName>
    <definedName name="PY5_Long_term_Debt__excl_Dfd_Taxes">'[21]Balance Sheet'!$R$28</definedName>
    <definedName name="PY5_Marketable_Sec" localSheetId="1">#REF!</definedName>
    <definedName name="PY5_Marketable_Sec" localSheetId="4">#REF!</definedName>
    <definedName name="PY5_Marketable_Sec">#REF!</definedName>
    <definedName name="PY5_NET_INCOME">'[23]Income Statement'!$W$33</definedName>
    <definedName name="PY5_Net_Revenue">'[21]Income Statement'!$W$7</definedName>
    <definedName name="PY5_Operating_Inc">'[23]Income Statement'!$W$17</definedName>
    <definedName name="PY5_Other_Curr_Assets" localSheetId="1">#REF!</definedName>
    <definedName name="PY5_Other_Curr_Assets" localSheetId="4">#REF!</definedName>
    <definedName name="PY5_Other_Curr_Assets">#REF!</definedName>
    <definedName name="PY5_Other_Exp.">'[23]Income Statement'!$W$14</definedName>
    <definedName name="PY5_Other_LT_Assets" localSheetId="1">#REF!</definedName>
    <definedName name="PY5_Other_LT_Assets" localSheetId="4">#REF!</definedName>
    <definedName name="PY5_Other_LT_Assets">#REF!</definedName>
    <definedName name="PY5_Other_LT_Liabilities" localSheetId="1">#REF!</definedName>
    <definedName name="PY5_Other_LT_Liabilities" localSheetId="4">#REF!</definedName>
    <definedName name="PY5_Other_LT_Liabilities">#REF!</definedName>
    <definedName name="PY5_Preferred_Stock" localSheetId="1">#REF!</definedName>
    <definedName name="PY5_Preferred_Stock" localSheetId="4">#REF!</definedName>
    <definedName name="PY5_Preferred_Stock">#REF!</definedName>
    <definedName name="PY5_QUICK_ASSETS">'[21]Balance Sheet'!$R$11</definedName>
    <definedName name="PY5_Retained_Earnings" localSheetId="1">#REF!</definedName>
    <definedName name="PY5_Retained_Earnings" localSheetId="4">#REF!</definedName>
    <definedName name="PY5_Retained_Earnings">#REF!</definedName>
    <definedName name="PY5_Selling">'[23]Income Statement'!$W$13</definedName>
    <definedName name="PY5_Tangible_Assets" localSheetId="1">#REF!</definedName>
    <definedName name="PY5_Tangible_Assets" localSheetId="4">#REF!</definedName>
    <definedName name="PY5_Tangible_Assets">#REF!</definedName>
    <definedName name="PY5_Taxes">'[21]Income Statement'!$W$23</definedName>
    <definedName name="PY5_TOTAL_ASSETS">'[21]Balance Sheet'!$R$24</definedName>
    <definedName name="PY5_TOTAL_CURR_ASSETS">'[21]Balance Sheet'!$R$17</definedName>
    <definedName name="PY5_TOTAL_DEBT">'[21]Balance Sheet'!$R$31</definedName>
    <definedName name="PY5_TOTAL_EQUITY">'[21]Balance Sheet'!$R$37</definedName>
    <definedName name="PY5_Trade_Payables">'[21]Balance Sheet'!$R$26</definedName>
    <definedName name="PY5_Year_Income_Statement">'[21]Income Statement'!$W$3</definedName>
    <definedName name="QGPL_CLTESLB" localSheetId="1">#REF!</definedName>
    <definedName name="QGPL_CLTESLB" localSheetId="4">#REF!</definedName>
    <definedName name="QGPL_CLTESLB">#REF!</definedName>
    <definedName name="quarter" localSheetId="1">#REF!</definedName>
    <definedName name="quarter" localSheetId="4">#REF!</definedName>
    <definedName name="quarter">#REF!</definedName>
    <definedName name="R_Factor" localSheetId="1">#REF!</definedName>
    <definedName name="R_Factor" localSheetId="4">#REF!</definedName>
    <definedName name="R_Factor">#REF!</definedName>
    <definedName name="R_Factor_AR_Balance" localSheetId="1">#REF!</definedName>
    <definedName name="R_Factor_AR_Balance" localSheetId="4">#REF!</definedName>
    <definedName name="R_Factor_AR_Balance">#REF!</definedName>
    <definedName name="R_Factor_SRD" localSheetId="1">#REF!</definedName>
    <definedName name="R_Factor_SRD" localSheetId="4">#REF!</definedName>
    <definedName name="R_Factor_SRD">#REF!</definedName>
    <definedName name="rdos" localSheetId="1">[36]BG!#REF!</definedName>
    <definedName name="rdos" localSheetId="4">[36]BG!#REF!</definedName>
    <definedName name="rdos">[36]BG!#REF!</definedName>
    <definedName name="Residual_difference" localSheetId="1">'[9]Cálculo del Exceso'!#REF!</definedName>
    <definedName name="Residual_difference" localSheetId="4">'[9]Cálculo del Exceso'!#REF!</definedName>
    <definedName name="Residual_difference">'[9]Cálculo del Exceso'!#REF!</definedName>
    <definedName name="resumen" localSheetId="1" hidden="1">'[37]Sumaria de Confirmaciones'!#REF!</definedName>
    <definedName name="resumen" localSheetId="4" hidden="1">'[37]Sumaria de Confirmaciones'!#REF!</definedName>
    <definedName name="resumen" hidden="1">'[37]Sumaria de Confirmaciones'!#REF!</definedName>
    <definedName name="Ret_Allowance" localSheetId="1">#REF!</definedName>
    <definedName name="Ret_Allowance" localSheetId="4">#REF!</definedName>
    <definedName name="Ret_Allowance">#REF!</definedName>
    <definedName name="REUMEN" localSheetId="1">'[38]Cos-nue'!#REF!</definedName>
    <definedName name="REUMEN" localSheetId="4">'[38]Cos-nue'!#REF!</definedName>
    <definedName name="REUMEN">'[38]Cos-nue'!#REF!</definedName>
    <definedName name="roie" localSheetId="1">#REF!</definedName>
    <definedName name="roie" localSheetId="4">#REF!</definedName>
    <definedName name="roie">#REF!</definedName>
    <definedName name="rr" localSheetId="1">[22]Estado_Resultados!#REF!</definedName>
    <definedName name="rr" localSheetId="4">[22]Estado_Resultados!#REF!</definedName>
    <definedName name="rr">[22]Estado_Resultados!#REF!</definedName>
    <definedName name="rt" localSheetId="1">#REF!</definedName>
    <definedName name="rt" localSheetId="4">#REF!</definedName>
    <definedName name="rt">#REF!</definedName>
    <definedName name="rte" localSheetId="1">#REF!</definedName>
    <definedName name="rte" localSheetId="4">#REF!</definedName>
    <definedName name="rte">#REF!</definedName>
    <definedName name="s">'[4]Income SAP N S H'!$B$180:$F$279</definedName>
    <definedName name="S_AcctDes" localSheetId="1">#REF!</definedName>
    <definedName name="S_AcctDes" localSheetId="4">#REF!</definedName>
    <definedName name="S_AcctDes">#REF!</definedName>
    <definedName name="S_Adjust" localSheetId="1">#REF!</definedName>
    <definedName name="S_Adjust" localSheetId="4">#REF!</definedName>
    <definedName name="S_Adjust">#REF!</definedName>
    <definedName name="S_Adjust_Data">'[32]TB - BG'!$I$1:$I$32</definedName>
    <definedName name="S_Adjust_GT" localSheetId="1">'[32]TB - EERR'!#REF!</definedName>
    <definedName name="S_Adjust_GT" localSheetId="4">'[32]TB - EERR'!#REF!</definedName>
    <definedName name="S_Adjust_GT">'[32]TB - EERR'!#REF!</definedName>
    <definedName name="S_AJE_Tot" localSheetId="1">#REF!</definedName>
    <definedName name="S_AJE_Tot" localSheetId="4">#REF!</definedName>
    <definedName name="S_AJE_Tot">#REF!</definedName>
    <definedName name="S_AJE_Tot_Data">'[32]TB - BG'!$H$1:$H$32</definedName>
    <definedName name="S_AJE_Tot_GT" localSheetId="1">'[32]TB - EERR'!#REF!</definedName>
    <definedName name="S_AJE_Tot_GT" localSheetId="4">'[32]TB - EERR'!#REF!</definedName>
    <definedName name="S_AJE_Tot_GT">'[32]TB - EERR'!#REF!</definedName>
    <definedName name="S_CompNum" localSheetId="1">#REF!</definedName>
    <definedName name="S_CompNum" localSheetId="4">#REF!</definedName>
    <definedName name="S_CompNum">#REF!</definedName>
    <definedName name="S_CY_Beg" localSheetId="1">#REF!</definedName>
    <definedName name="S_CY_Beg" localSheetId="4">#REF!</definedName>
    <definedName name="S_CY_Beg">#REF!</definedName>
    <definedName name="S_CY_Beg_Data">'[32]TB - BG'!$F$1:$F$32</definedName>
    <definedName name="S_CY_Beg_GT" localSheetId="1">'[32]TB - EERR'!#REF!</definedName>
    <definedName name="S_CY_Beg_GT" localSheetId="4">'[32]TB - EERR'!#REF!</definedName>
    <definedName name="S_CY_Beg_GT">'[32]TB - EERR'!#REF!</definedName>
    <definedName name="S_CY_End" localSheetId="1">#REF!</definedName>
    <definedName name="S_CY_End" localSheetId="4">#REF!</definedName>
    <definedName name="S_CY_End">#REF!</definedName>
    <definedName name="S_CY_End_Data">'[32]TB - BG'!$K$1:$K$32</definedName>
    <definedName name="S_CY_End_GT" localSheetId="1">'[32]TB - EERR'!#REF!</definedName>
    <definedName name="S_CY_End_GT" localSheetId="4">'[32]TB - EERR'!#REF!</definedName>
    <definedName name="S_CY_End_GT">'[32]TB - EERR'!#REF!</definedName>
    <definedName name="S_Diff_Amt" localSheetId="1">#REF!</definedName>
    <definedName name="S_Diff_Amt" localSheetId="4">#REF!</definedName>
    <definedName name="S_Diff_Amt">#REF!</definedName>
    <definedName name="S_Diff_Pct" localSheetId="1">#REF!</definedName>
    <definedName name="S_Diff_Pct" localSheetId="4">#REF!</definedName>
    <definedName name="S_Diff_Pct">#REF!</definedName>
    <definedName name="S_GrpNum" localSheetId="1">#REF!</definedName>
    <definedName name="S_GrpNum" localSheetId="4">#REF!</definedName>
    <definedName name="S_GrpNum">#REF!</definedName>
    <definedName name="S_Headings" localSheetId="1">#REF!</definedName>
    <definedName name="S_Headings" localSheetId="4">#REF!</definedName>
    <definedName name="S_Headings">#REF!</definedName>
    <definedName name="S_KeyValue" localSheetId="1">#REF!</definedName>
    <definedName name="S_KeyValue" localSheetId="4">#REF!</definedName>
    <definedName name="S_KeyValue">#REF!</definedName>
    <definedName name="S_PY_End" localSheetId="1">#REF!</definedName>
    <definedName name="S_PY_End" localSheetId="4">#REF!</definedName>
    <definedName name="S_PY_End">#REF!</definedName>
    <definedName name="S_PY_End_Data">'[32]TB - BG'!$M$1:$M$32</definedName>
    <definedName name="S_PY_End_GT" localSheetId="1">'[32]TB - EERR'!#REF!</definedName>
    <definedName name="S_PY_End_GT" localSheetId="4">'[32]TB - EERR'!#REF!</definedName>
    <definedName name="S_PY_End_GT">'[32]TB - EERR'!#REF!</definedName>
    <definedName name="S_RJE_Tot" localSheetId="1">#REF!</definedName>
    <definedName name="S_RJE_Tot" localSheetId="4">#REF!</definedName>
    <definedName name="S_RJE_Tot">#REF!</definedName>
    <definedName name="S_RJE_Tot_Data">'[32]TB - BG'!$J$1:$J$32</definedName>
    <definedName name="S_RJE_Tot_GT" localSheetId="1">'[32]TB - EERR'!#REF!</definedName>
    <definedName name="S_RJE_Tot_GT" localSheetId="4">'[32]TB - EERR'!#REF!</definedName>
    <definedName name="S_RJE_Tot_GT">'[32]TB - EERR'!#REF!</definedName>
    <definedName name="S_RowNum" localSheetId="1">#REF!</definedName>
    <definedName name="S_RowNum" localSheetId="4">#REF!</definedName>
    <definedName name="S_RowNum">#REF!</definedName>
    <definedName name="sad" localSheetId="1">'[9]Cálculo del Exceso'!#REF!</definedName>
    <definedName name="sad" localSheetId="4">'[9]Cálculo del Exceso'!#REF!</definedName>
    <definedName name="sad">'[9]Cálculo del Exceso'!#REF!</definedName>
    <definedName name="Sales" localSheetId="1">#REF!</definedName>
    <definedName name="Sales" localSheetId="4">#REF!</definedName>
    <definedName name="Sales">#REF!</definedName>
    <definedName name="salesld" localSheetId="1">#REF!</definedName>
    <definedName name="salesld" localSheetId="4">#REF!</definedName>
    <definedName name="salesld">#REF!</definedName>
    <definedName name="SalesPCS" localSheetId="1">#REF!</definedName>
    <definedName name="SalesPCS" localSheetId="4">#REF!</definedName>
    <definedName name="SalesPCS">#REF!</definedName>
    <definedName name="SAPBEXrevision" hidden="1">3</definedName>
    <definedName name="SAPBEXsysID" hidden="1">"PLW"</definedName>
    <definedName name="SAPBEXwbID" hidden="1">"14RHU0IXG8KL7C7PJMON454VM"</definedName>
    <definedName name="sd">'[4]Income SAP LD'!$B$941:$D$1006</definedName>
    <definedName name="sdfnlsd" localSheetId="1" hidden="1">#REF!</definedName>
    <definedName name="sdfnlsd" localSheetId="4" hidden="1">#REF!</definedName>
    <definedName name="sdfnlsd" hidden="1">#REF!</definedName>
    <definedName name="sectores" localSheetId="1">#REF!</definedName>
    <definedName name="sectores" localSheetId="4">#REF!</definedName>
    <definedName name="sectores">#REF!</definedName>
    <definedName name="sedal" localSheetId="1">#REF!</definedName>
    <definedName name="sedal" localSheetId="4">#REF!</definedName>
    <definedName name="sedal">#REF!</definedName>
    <definedName name="Selection_Remainder" localSheetId="1">#REF!</definedName>
    <definedName name="Selection_Remainder" localSheetId="4">#REF!</definedName>
    <definedName name="Selection_Remainder">#REF!</definedName>
    <definedName name="sku" localSheetId="1">#REF!</definedName>
    <definedName name="sku" localSheetId="4">#REF!</definedName>
    <definedName name="sku">#REF!</definedName>
    <definedName name="skus" localSheetId="1">#REF!</definedName>
    <definedName name="skus" localSheetId="4">#REF!</definedName>
    <definedName name="skus">#REF!</definedName>
    <definedName name="ss">'[4]Income SAP PCS'!$B$519:$D$616</definedName>
    <definedName name="Starting_Point" localSheetId="1">#REF!</definedName>
    <definedName name="Starting_Point" localSheetId="4">#REF!</definedName>
    <definedName name="Starting_Point">#REF!</definedName>
    <definedName name="STKDIARIO" localSheetId="1">#REF!</definedName>
    <definedName name="STKDIARIO" localSheetId="4">#REF!</definedName>
    <definedName name="STKDIARIO">#REF!</definedName>
    <definedName name="STKDIARIOPX01" localSheetId="1">#REF!</definedName>
    <definedName name="STKDIARIOPX01" localSheetId="4">#REF!</definedName>
    <definedName name="STKDIARIOPX01">#REF!</definedName>
    <definedName name="STKDIARIOPX04" localSheetId="1">#REF!</definedName>
    <definedName name="STKDIARIOPX04" localSheetId="4">#REF!</definedName>
    <definedName name="STKDIARIOPX04">#REF!</definedName>
    <definedName name="Suma_de_ABR_U_3" localSheetId="1">#REF!</definedName>
    <definedName name="Suma_de_ABR_U_3" localSheetId="4">#REF!</definedName>
    <definedName name="Suma_de_ABR_U_3">#REF!</definedName>
    <definedName name="SUMMARY" localSheetId="1">#REF!</definedName>
    <definedName name="SUMMARY" localSheetId="4">#REF!</definedName>
    <definedName name="SUMMARY">#REF!</definedName>
    <definedName name="super" localSheetId="1">#REF!</definedName>
    <definedName name="super" localSheetId="4">#REF!</definedName>
    <definedName name="super">#REF!</definedName>
    <definedName name="t">'[4]Income SAP N S H'!$B$1183:$F$1277</definedName>
    <definedName name="tablasun" localSheetId="1">#REF!</definedName>
    <definedName name="tablasun" localSheetId="4">#REF!</definedName>
    <definedName name="tablasun">#REF!</definedName>
    <definedName name="TbPy530057" localSheetId="1">'[39]Rem.Pers.Superior'!#REF!</definedName>
    <definedName name="TbPy530057" localSheetId="4">'[39]Rem.Pers.Superior'!#REF!</definedName>
    <definedName name="TbPy530057">'[39]Rem.Pers.Superior'!#REF!</definedName>
    <definedName name="TbPy530159" localSheetId="1">#REF!</definedName>
    <definedName name="TbPy530159" localSheetId="4">#REF!</definedName>
    <definedName name="TbPy530159">#REF!</definedName>
    <definedName name="Tech" localSheetId="1">#REF!</definedName>
    <definedName name="Tech" localSheetId="4">#REF!</definedName>
    <definedName name="Tech">#REF!</definedName>
    <definedName name="techld" localSheetId="1">#REF!</definedName>
    <definedName name="techld" localSheetId="4">#REF!</definedName>
    <definedName name="techld">#REF!</definedName>
    <definedName name="TechPCS" localSheetId="1">#REF!</definedName>
    <definedName name="TechPCS" localSheetId="4">#REF!</definedName>
    <definedName name="TechPCS">#REF!</definedName>
    <definedName name="tep">'[4]Income SAP PCS'!$B$1397:$E$1475</definedName>
    <definedName name="Test_de_Gastos_Mayores" localSheetId="1">#REF!</definedName>
    <definedName name="Test_de_Gastos_Mayores" localSheetId="4">#REF!</definedName>
    <definedName name="Test_de_Gastos_Mayores">#REF!</definedName>
    <definedName name="TEST0" localSheetId="1">#REF!</definedName>
    <definedName name="TEST0" localSheetId="4">#REF!</definedName>
    <definedName name="TEST0">#REF!</definedName>
    <definedName name="TEST1" localSheetId="1">#REF!</definedName>
    <definedName name="TEST1" localSheetId="4">#REF!</definedName>
    <definedName name="TEST1">#REF!</definedName>
    <definedName name="TEST10" localSheetId="1">#REF!</definedName>
    <definedName name="TEST10" localSheetId="4">#REF!</definedName>
    <definedName name="TEST10">#REF!</definedName>
    <definedName name="TEST11" localSheetId="1">#REF!</definedName>
    <definedName name="TEST11" localSheetId="4">#REF!</definedName>
    <definedName name="TEST11">#REF!</definedName>
    <definedName name="TEST12" localSheetId="1">#REF!</definedName>
    <definedName name="TEST12" localSheetId="4">#REF!</definedName>
    <definedName name="TEST12">#REF!</definedName>
    <definedName name="TEST13" localSheetId="1">#REF!</definedName>
    <definedName name="TEST13" localSheetId="4">#REF!</definedName>
    <definedName name="TEST13">#REF!</definedName>
    <definedName name="TEST14" localSheetId="1">#REF!</definedName>
    <definedName name="TEST14" localSheetId="4">#REF!</definedName>
    <definedName name="TEST14">#REF!</definedName>
    <definedName name="TEST15" localSheetId="1">#REF!</definedName>
    <definedName name="TEST15" localSheetId="4">#REF!</definedName>
    <definedName name="TEST15">#REF!</definedName>
    <definedName name="TEST16" localSheetId="1">#REF!</definedName>
    <definedName name="TEST16" localSheetId="4">#REF!</definedName>
    <definedName name="TEST16">#REF!</definedName>
    <definedName name="TEST17" localSheetId="1">#REF!</definedName>
    <definedName name="TEST17" localSheetId="4">#REF!</definedName>
    <definedName name="TEST17">#REF!</definedName>
    <definedName name="TEST18" localSheetId="1">#REF!</definedName>
    <definedName name="TEST18" localSheetId="4">#REF!</definedName>
    <definedName name="TEST18">#REF!</definedName>
    <definedName name="TEST19" localSheetId="1">#REF!</definedName>
    <definedName name="TEST19" localSheetId="4">#REF!</definedName>
    <definedName name="TEST19">#REF!</definedName>
    <definedName name="TEST2" localSheetId="1">'[40]21250000'!#REF!</definedName>
    <definedName name="TEST2" localSheetId="4">'[40]21250000'!#REF!</definedName>
    <definedName name="TEST2">'[40]21250000'!#REF!</definedName>
    <definedName name="TEST20" localSheetId="1">#REF!</definedName>
    <definedName name="TEST20" localSheetId="4">#REF!</definedName>
    <definedName name="TEST20">#REF!</definedName>
    <definedName name="TEST21" localSheetId="1">#REF!</definedName>
    <definedName name="TEST21" localSheetId="4">#REF!</definedName>
    <definedName name="TEST21">#REF!</definedName>
    <definedName name="TEST22" localSheetId="1">#REF!</definedName>
    <definedName name="TEST22" localSheetId="4">#REF!</definedName>
    <definedName name="TEST22">#REF!</definedName>
    <definedName name="TEST23" localSheetId="1">#REF!</definedName>
    <definedName name="TEST23" localSheetId="4">#REF!</definedName>
    <definedName name="TEST23">#REF!</definedName>
    <definedName name="TEST24" localSheetId="1">#REF!</definedName>
    <definedName name="TEST24" localSheetId="4">#REF!</definedName>
    <definedName name="TEST24">#REF!</definedName>
    <definedName name="TEST25" localSheetId="1">#REF!</definedName>
    <definedName name="TEST25" localSheetId="4">#REF!</definedName>
    <definedName name="TEST25">#REF!</definedName>
    <definedName name="TEST26" localSheetId="1">#REF!</definedName>
    <definedName name="TEST26" localSheetId="4">#REF!</definedName>
    <definedName name="TEST26">#REF!</definedName>
    <definedName name="TEST27" localSheetId="1">#REF!</definedName>
    <definedName name="TEST27" localSheetId="4">#REF!</definedName>
    <definedName name="TEST27">#REF!</definedName>
    <definedName name="TEST28" localSheetId="1">#REF!</definedName>
    <definedName name="TEST28" localSheetId="4">#REF!</definedName>
    <definedName name="TEST28">#REF!</definedName>
    <definedName name="TEST29" localSheetId="1">#REF!</definedName>
    <definedName name="TEST29" localSheetId="4">#REF!</definedName>
    <definedName name="TEST29">#REF!</definedName>
    <definedName name="TEST3" localSheetId="1">'[1]21660100'!#REF!</definedName>
    <definedName name="TEST3" localSheetId="4">'[1]21660100'!#REF!</definedName>
    <definedName name="TEST3">'[1]21660100'!#REF!</definedName>
    <definedName name="TEST30" localSheetId="1">#REF!</definedName>
    <definedName name="TEST30" localSheetId="4">#REF!</definedName>
    <definedName name="TEST30">#REF!</definedName>
    <definedName name="TEST31" localSheetId="1">#REF!</definedName>
    <definedName name="TEST31" localSheetId="4">#REF!</definedName>
    <definedName name="TEST31">#REF!</definedName>
    <definedName name="TEST32" localSheetId="1">#REF!</definedName>
    <definedName name="TEST32" localSheetId="4">#REF!</definedName>
    <definedName name="TEST32">#REF!</definedName>
    <definedName name="TEST33" localSheetId="1">#REF!</definedName>
    <definedName name="TEST33" localSheetId="4">#REF!</definedName>
    <definedName name="TEST33">#REF!</definedName>
    <definedName name="TEST34" localSheetId="1">#REF!</definedName>
    <definedName name="TEST34" localSheetId="4">#REF!</definedName>
    <definedName name="TEST34">#REF!</definedName>
    <definedName name="TEST35" localSheetId="1">#REF!</definedName>
    <definedName name="TEST35" localSheetId="4">#REF!</definedName>
    <definedName name="TEST35">#REF!</definedName>
    <definedName name="TEST36" localSheetId="1">#REF!</definedName>
    <definedName name="TEST36" localSheetId="4">#REF!</definedName>
    <definedName name="TEST36">#REF!</definedName>
    <definedName name="TEST4" localSheetId="1">'[1]21660100'!#REF!</definedName>
    <definedName name="TEST4" localSheetId="4">'[1]21660100'!#REF!</definedName>
    <definedName name="TEST4">'[1]21660100'!#REF!</definedName>
    <definedName name="TEST5" localSheetId="1">'[1]21660100'!#REF!</definedName>
    <definedName name="TEST5" localSheetId="4">'[1]21660100'!#REF!</definedName>
    <definedName name="TEST5">'[1]21660100'!#REF!</definedName>
    <definedName name="TEST6" localSheetId="1">#REF!</definedName>
    <definedName name="TEST6" localSheetId="4">#REF!</definedName>
    <definedName name="TEST6">#REF!</definedName>
    <definedName name="TEST7" localSheetId="1">#REF!</definedName>
    <definedName name="TEST7" localSheetId="4">#REF!</definedName>
    <definedName name="TEST7">#REF!</definedName>
    <definedName name="TEST8" localSheetId="1">#REF!</definedName>
    <definedName name="TEST8" localSheetId="4">#REF!</definedName>
    <definedName name="TEST8">#REF!</definedName>
    <definedName name="TEST9" localSheetId="1">#REF!</definedName>
    <definedName name="TEST9" localSheetId="4">#REF!</definedName>
    <definedName name="TEST9">#REF!</definedName>
    <definedName name="TESTHKEY" localSheetId="1">'[41]3210001'!#REF!</definedName>
    <definedName name="TESTHKEY" localSheetId="4">'[41]3210001'!#REF!</definedName>
    <definedName name="TESTHKEY">'[41]3210001'!#REF!</definedName>
    <definedName name="TESTKEYS" localSheetId="1">#REF!</definedName>
    <definedName name="TESTKEYS" localSheetId="4">#REF!</definedName>
    <definedName name="TESTKEYS">#REF!</definedName>
    <definedName name="TESTVKEY" localSheetId="1">'[41]3210001'!#REF!</definedName>
    <definedName name="TESTVKEY" localSheetId="4">'[41]3210001'!#REF!</definedName>
    <definedName name="TESTVKEY">'[41]3210001'!#REF!</definedName>
    <definedName name="TextRefCopy1" localSheetId="1">#REF!</definedName>
    <definedName name="TextRefCopy1" localSheetId="4">#REF!</definedName>
    <definedName name="TextRefCopy1">#REF!</definedName>
    <definedName name="TextRefCopy10" localSheetId="1">#REF!</definedName>
    <definedName name="TextRefCopy10" localSheetId="4">#REF!</definedName>
    <definedName name="TextRefCopy10">#REF!</definedName>
    <definedName name="TextRefCopy100" localSheetId="1">#REF!</definedName>
    <definedName name="TextRefCopy100" localSheetId="4">#REF!</definedName>
    <definedName name="TextRefCopy100">#REF!</definedName>
    <definedName name="TextRefCopy102" localSheetId="1">#REF!</definedName>
    <definedName name="TextRefCopy102" localSheetId="4">#REF!</definedName>
    <definedName name="TextRefCopy102">#REF!</definedName>
    <definedName name="TextRefCopy103" localSheetId="1">#REF!</definedName>
    <definedName name="TextRefCopy103" localSheetId="4">#REF!</definedName>
    <definedName name="TextRefCopy103">#REF!</definedName>
    <definedName name="TextRefCopy104" localSheetId="1">#REF!</definedName>
    <definedName name="TextRefCopy104" localSheetId="4">#REF!</definedName>
    <definedName name="TextRefCopy104">#REF!</definedName>
    <definedName name="TextRefCopy105" localSheetId="1">#REF!</definedName>
    <definedName name="TextRefCopy105" localSheetId="4">#REF!</definedName>
    <definedName name="TextRefCopy105">#REF!</definedName>
    <definedName name="TextRefCopy106">[42]Sumaria!$M$27</definedName>
    <definedName name="TextRefCopy107" localSheetId="1">#REF!</definedName>
    <definedName name="TextRefCopy107" localSheetId="4">#REF!</definedName>
    <definedName name="TextRefCopy107">#REF!</definedName>
    <definedName name="TextRefCopy108" localSheetId="1">#REF!</definedName>
    <definedName name="TextRefCopy108" localSheetId="4">#REF!</definedName>
    <definedName name="TextRefCopy108">#REF!</definedName>
    <definedName name="TextRefCopy109" localSheetId="1">#REF!</definedName>
    <definedName name="TextRefCopy109" localSheetId="4">#REF!</definedName>
    <definedName name="TextRefCopy109">#REF!</definedName>
    <definedName name="TextRefCopy11">'[43]Analítico de ventas'!$D$47</definedName>
    <definedName name="TextRefCopy111" localSheetId="1">#REF!</definedName>
    <definedName name="TextRefCopy111" localSheetId="4">#REF!</definedName>
    <definedName name="TextRefCopy111">#REF!</definedName>
    <definedName name="TextRefCopy112" localSheetId="1">#REF!</definedName>
    <definedName name="TextRefCopy112" localSheetId="4">#REF!</definedName>
    <definedName name="TextRefCopy112">#REF!</definedName>
    <definedName name="TextRefCopy113" localSheetId="1">#REF!</definedName>
    <definedName name="TextRefCopy113" localSheetId="4">#REF!</definedName>
    <definedName name="TextRefCopy113">#REF!</definedName>
    <definedName name="TextRefCopy114" localSheetId="1">#REF!</definedName>
    <definedName name="TextRefCopy114" localSheetId="4">#REF!</definedName>
    <definedName name="TextRefCopy114">#REF!</definedName>
    <definedName name="TextRefCopy116" localSheetId="1">#REF!</definedName>
    <definedName name="TextRefCopy116" localSheetId="4">#REF!</definedName>
    <definedName name="TextRefCopy116">#REF!</definedName>
    <definedName name="TextRefCopy118" localSheetId="1">#REF!</definedName>
    <definedName name="TextRefCopy118" localSheetId="4">#REF!</definedName>
    <definedName name="TextRefCopy118">#REF!</definedName>
    <definedName name="TextRefCopy119" localSheetId="1">#REF!</definedName>
    <definedName name="TextRefCopy119" localSheetId="4">#REF!</definedName>
    <definedName name="TextRefCopy119">#REF!</definedName>
    <definedName name="TextRefCopy12" localSheetId="1">'[44]BG '!#REF!</definedName>
    <definedName name="TextRefCopy12" localSheetId="4">'[44]BG '!#REF!</definedName>
    <definedName name="TextRefCopy12">'[44]BG '!#REF!</definedName>
    <definedName name="TextRefCopy120" localSheetId="1">#REF!</definedName>
    <definedName name="TextRefCopy120" localSheetId="4">#REF!</definedName>
    <definedName name="TextRefCopy120">#REF!</definedName>
    <definedName name="TextRefCopy121" localSheetId="1">#REF!</definedName>
    <definedName name="TextRefCopy121" localSheetId="4">#REF!</definedName>
    <definedName name="TextRefCopy121">#REF!</definedName>
    <definedName name="TextRefCopy122" localSheetId="1">#REF!</definedName>
    <definedName name="TextRefCopy122" localSheetId="4">#REF!</definedName>
    <definedName name="TextRefCopy122">#REF!</definedName>
    <definedName name="TextRefCopy123" localSheetId="1">#REF!</definedName>
    <definedName name="TextRefCopy123" localSheetId="4">#REF!</definedName>
    <definedName name="TextRefCopy123">#REF!</definedName>
    <definedName name="TextRefCopy127" localSheetId="1">#REF!</definedName>
    <definedName name="TextRefCopy127" localSheetId="4">#REF!</definedName>
    <definedName name="TextRefCopy127">#REF!</definedName>
    <definedName name="TextRefCopy128">'[45]Análisis Gs. al 30.06.08'!$E$27</definedName>
    <definedName name="TextRefCopy129">'[45]Análisis Gs. al 30.06.08'!$E$26</definedName>
    <definedName name="TextRefCopy13" localSheetId="1">'[44]BG '!#REF!</definedName>
    <definedName name="TextRefCopy13" localSheetId="4">'[44]BG '!#REF!</definedName>
    <definedName name="TextRefCopy13">'[44]BG '!#REF!</definedName>
    <definedName name="TextRefCopy14" localSheetId="1">'[44]BG '!#REF!</definedName>
    <definedName name="TextRefCopy14" localSheetId="4">'[44]BG '!#REF!</definedName>
    <definedName name="TextRefCopy14">'[44]BG '!#REF!</definedName>
    <definedName name="TextRefCopy142">'[45]Análisis US$ al 30.06.08'!$F$17</definedName>
    <definedName name="TextRefCopy143">'[45]Análisis US$ al 30.06.08'!$F$43</definedName>
    <definedName name="TextRefCopy144">'[45]Análisis US$ al 30.06.08'!$F$29</definedName>
    <definedName name="TextRefCopy145">'[45]Análisis US$ al 30.06.08'!$F$28</definedName>
    <definedName name="TextRefCopy147">'[45]Análisis US$ al 30.06.08'!$F$27</definedName>
    <definedName name="TextRefCopy148">'[45]Análisis US$ al 30.06.08'!$F$26</definedName>
    <definedName name="TextRefCopy149">'[45]Análisis US$ al 30.06.08'!$F$25</definedName>
    <definedName name="TextRefCopy15" localSheetId="1">'[44]BG '!#REF!</definedName>
    <definedName name="TextRefCopy15" localSheetId="4">'[44]BG '!#REF!</definedName>
    <definedName name="TextRefCopy15">'[44]BG '!#REF!</definedName>
    <definedName name="TextRefCopy150">'[45]Análisis US$ al 30.06.08'!$F$24</definedName>
    <definedName name="TextRefCopy151">'[45]Análisis US$ al 30.06.08'!$F$23</definedName>
    <definedName name="TextRefCopy153">'[45]Análisis US$ al 30.06.08'!$F$42</definedName>
    <definedName name="TextRefCopy154">'[45]Análisis US$ al 30.06.08'!$F$41</definedName>
    <definedName name="TextRefCopy155">'[45]Análisis US$ al 30.06.08'!$F$44</definedName>
    <definedName name="TextRefCopy157">'[45]Análisis US$ al 30.06.08'!$F$16</definedName>
    <definedName name="TextRefCopy158">'[45]Análisis US$ al 30.06.08'!$F$40</definedName>
    <definedName name="TextRefCopy159">'[45]Análisis US$ al 30.06.08'!$F$15</definedName>
    <definedName name="TextRefCopy16" localSheetId="1">'[44]BG '!#REF!</definedName>
    <definedName name="TextRefCopy16" localSheetId="4">'[44]BG '!#REF!</definedName>
    <definedName name="TextRefCopy16">'[44]BG '!#REF!</definedName>
    <definedName name="TextRefCopy160">'[45]Análisis US$ al 30.06.08'!$F$39</definedName>
    <definedName name="TextRefCopy161">'[45]Análisis US$ al 30.06.08'!$F$38</definedName>
    <definedName name="TextRefCopy162">'[45]Análisis US$ al 30.06.08'!$F$37</definedName>
    <definedName name="TextRefCopy163">'[45]Análisis US$ al 30.06.08'!$F$14</definedName>
    <definedName name="TextRefCopy164">'[45]Análisis US$ al 30.06.08'!$F$13</definedName>
    <definedName name="TextRefCopy165">'[45]Análisis US$ al 30.06.08'!$F$36</definedName>
    <definedName name="TextRefCopy166">'[45]Análisis US$ al 30.06.08'!$F$19</definedName>
    <definedName name="TextRefCopy169" localSheetId="1">#REF!</definedName>
    <definedName name="TextRefCopy169" localSheetId="4">#REF!</definedName>
    <definedName name="TextRefCopy169">#REF!</definedName>
    <definedName name="TextRefCopy17" localSheetId="1">'[44]BG '!#REF!</definedName>
    <definedName name="TextRefCopy17" localSheetId="4">'[44]BG '!#REF!</definedName>
    <definedName name="TextRefCopy17">'[44]BG '!#REF!</definedName>
    <definedName name="TextRefCopy171" localSheetId="1">#REF!</definedName>
    <definedName name="TextRefCopy171" localSheetId="4">#REF!</definedName>
    <definedName name="TextRefCopy171">#REF!</definedName>
    <definedName name="TextRefCopy172" localSheetId="1">#REF!</definedName>
    <definedName name="TextRefCopy172" localSheetId="4">#REF!</definedName>
    <definedName name="TextRefCopy172">#REF!</definedName>
    <definedName name="TextRefCopy173" localSheetId="1">#REF!</definedName>
    <definedName name="TextRefCopy173" localSheetId="4">#REF!</definedName>
    <definedName name="TextRefCopy173">#REF!</definedName>
    <definedName name="TextRefCopy175" localSheetId="1">#REF!</definedName>
    <definedName name="TextRefCopy175" localSheetId="4">#REF!</definedName>
    <definedName name="TextRefCopy175">#REF!</definedName>
    <definedName name="TextRefCopy177" localSheetId="1">#REF!</definedName>
    <definedName name="TextRefCopy177" localSheetId="4">#REF!</definedName>
    <definedName name="TextRefCopy177">#REF!</definedName>
    <definedName name="TextRefCopy178" localSheetId="1">#REF!</definedName>
    <definedName name="TextRefCopy178" localSheetId="4">#REF!</definedName>
    <definedName name="TextRefCopy178">#REF!</definedName>
    <definedName name="TextRefCopy18" localSheetId="1">'[44]BG '!#REF!</definedName>
    <definedName name="TextRefCopy18" localSheetId="4">'[44]BG '!#REF!</definedName>
    <definedName name="TextRefCopy18">'[44]BG '!#REF!</definedName>
    <definedName name="TextRefCopy19" localSheetId="1">'[44]BG '!#REF!</definedName>
    <definedName name="TextRefCopy19" localSheetId="4">'[44]BG '!#REF!</definedName>
    <definedName name="TextRefCopy19">'[44]BG '!#REF!</definedName>
    <definedName name="TextRefCopy2" localSheetId="1">[46]BG2007!#REF!</definedName>
    <definedName name="TextRefCopy2" localSheetId="4">[46]BG2007!#REF!</definedName>
    <definedName name="TextRefCopy2">[46]BG2007!#REF!</definedName>
    <definedName name="TextRefCopy20" localSheetId="1">'[44]BG '!#REF!</definedName>
    <definedName name="TextRefCopy20" localSheetId="4">'[44]BG '!#REF!</definedName>
    <definedName name="TextRefCopy20">'[44]BG '!#REF!</definedName>
    <definedName name="TextRefCopy21" localSheetId="1">'[44]BG '!#REF!</definedName>
    <definedName name="TextRefCopy21" localSheetId="4">'[44]BG '!#REF!</definedName>
    <definedName name="TextRefCopy21">'[44]BG '!#REF!</definedName>
    <definedName name="TextRefCopy22" localSheetId="1">'[44]BG '!#REF!</definedName>
    <definedName name="TextRefCopy22" localSheetId="4">'[44]BG '!#REF!</definedName>
    <definedName name="TextRefCopy22">'[44]BG '!#REF!</definedName>
    <definedName name="TextRefCopy23" localSheetId="1">'[44]BG '!#REF!</definedName>
    <definedName name="TextRefCopy23" localSheetId="4">'[44]BG '!#REF!</definedName>
    <definedName name="TextRefCopy23">'[44]BG '!#REF!</definedName>
    <definedName name="TextRefCopy24" localSheetId="1">'[44]BG '!#REF!</definedName>
    <definedName name="TextRefCopy24" localSheetId="4">'[44]BG '!#REF!</definedName>
    <definedName name="TextRefCopy24">'[44]BG '!#REF!</definedName>
    <definedName name="TextRefCopy25" localSheetId="1">'[44]EERR '!#REF!</definedName>
    <definedName name="TextRefCopy25" localSheetId="4">'[44]EERR '!#REF!</definedName>
    <definedName name="TextRefCopy25">'[44]EERR '!#REF!</definedName>
    <definedName name="TextRefCopy26" localSheetId="1">'[44]EERR '!#REF!</definedName>
    <definedName name="TextRefCopy26" localSheetId="4">'[44]EERR '!#REF!</definedName>
    <definedName name="TextRefCopy26">'[44]EERR '!#REF!</definedName>
    <definedName name="TextRefCopy27" localSheetId="1">'[44]EERR '!#REF!</definedName>
    <definedName name="TextRefCopy27" localSheetId="4">'[44]EERR '!#REF!</definedName>
    <definedName name="TextRefCopy27">'[44]EERR '!#REF!</definedName>
    <definedName name="TextRefCopy28" localSheetId="1">'[44]EERR '!#REF!</definedName>
    <definedName name="TextRefCopy28" localSheetId="4">'[44]EERR '!#REF!</definedName>
    <definedName name="TextRefCopy28">'[44]EERR '!#REF!</definedName>
    <definedName name="TextRefCopy29" localSheetId="1">#REF!</definedName>
    <definedName name="TextRefCopy29" localSheetId="4">#REF!</definedName>
    <definedName name="TextRefCopy29">#REF!</definedName>
    <definedName name="TextRefCopy3" localSheetId="1">#REF!</definedName>
    <definedName name="TextRefCopy3" localSheetId="4">#REF!</definedName>
    <definedName name="TextRefCopy3">#REF!</definedName>
    <definedName name="TextRefCopy30" localSheetId="1">#REF!</definedName>
    <definedName name="TextRefCopy30" localSheetId="4">#REF!</definedName>
    <definedName name="TextRefCopy30">#REF!</definedName>
    <definedName name="TextRefCopy31" localSheetId="1">#REF!</definedName>
    <definedName name="TextRefCopy31" localSheetId="4">#REF!</definedName>
    <definedName name="TextRefCopy31">#REF!</definedName>
    <definedName name="TextRefCopy32" localSheetId="1">#REF!</definedName>
    <definedName name="TextRefCopy32" localSheetId="4">#REF!</definedName>
    <definedName name="TextRefCopy32">#REF!</definedName>
    <definedName name="TextRefCopy33" localSheetId="1">'[44]EERR '!#REF!</definedName>
    <definedName name="TextRefCopy33" localSheetId="4">'[44]EERR '!#REF!</definedName>
    <definedName name="TextRefCopy33">'[44]EERR '!#REF!</definedName>
    <definedName name="TextRefCopy34" localSheetId="1">'[44]EERR '!#REF!</definedName>
    <definedName name="TextRefCopy34" localSheetId="4">'[44]EERR '!#REF!</definedName>
    <definedName name="TextRefCopy34">'[44]EERR '!#REF!</definedName>
    <definedName name="TextRefCopy35" localSheetId="1">#REF!</definedName>
    <definedName name="TextRefCopy35" localSheetId="4">#REF!</definedName>
    <definedName name="TextRefCopy35">#REF!</definedName>
    <definedName name="TextRefCopy36" localSheetId="1">'[44]EERR '!#REF!</definedName>
    <definedName name="TextRefCopy36" localSheetId="4">'[44]EERR '!#REF!</definedName>
    <definedName name="TextRefCopy36">'[44]EERR '!#REF!</definedName>
    <definedName name="TextRefCopy37" localSheetId="1">#REF!</definedName>
    <definedName name="TextRefCopy37" localSheetId="4">#REF!</definedName>
    <definedName name="TextRefCopy37">#REF!</definedName>
    <definedName name="TextRefCopy38" localSheetId="1">#REF!</definedName>
    <definedName name="TextRefCopy38" localSheetId="4">#REF!</definedName>
    <definedName name="TextRefCopy38">#REF!</definedName>
    <definedName name="TextRefCopy39" localSheetId="1">#REF!</definedName>
    <definedName name="TextRefCopy39" localSheetId="4">#REF!</definedName>
    <definedName name="TextRefCopy39">#REF!</definedName>
    <definedName name="TextRefCopy4" localSheetId="1">#REF!</definedName>
    <definedName name="TextRefCopy4" localSheetId="4">#REF!</definedName>
    <definedName name="TextRefCopy4">#REF!</definedName>
    <definedName name="TextRefCopy40" localSheetId="1">'[47]Reproceso interes'!#REF!</definedName>
    <definedName name="TextRefCopy40" localSheetId="4">'[47]Reproceso interes'!#REF!</definedName>
    <definedName name="TextRefCopy40">'[47]Reproceso interes'!#REF!</definedName>
    <definedName name="TextRefCopy41" localSheetId="1">#REF!</definedName>
    <definedName name="TextRefCopy41" localSheetId="4">#REF!</definedName>
    <definedName name="TextRefCopy41">#REF!</definedName>
    <definedName name="TextRefCopy42" localSheetId="1">#REF!</definedName>
    <definedName name="TextRefCopy42" localSheetId="4">#REF!</definedName>
    <definedName name="TextRefCopy42">#REF!</definedName>
    <definedName name="TextRefCopy43" localSheetId="1">'[48]Anal. Part. Conc.'!#REF!</definedName>
    <definedName name="TextRefCopy43" localSheetId="4">'[48]Anal. Part. Conc.'!#REF!</definedName>
    <definedName name="TextRefCopy43">'[48]Anal. Part. Conc.'!#REF!</definedName>
    <definedName name="TextRefCopy44" localSheetId="1">#REF!</definedName>
    <definedName name="TextRefCopy44" localSheetId="4">#REF!</definedName>
    <definedName name="TextRefCopy44">#REF!</definedName>
    <definedName name="TextRefCopy45" localSheetId="1">'[48]Anal. Part. Conc.'!#REF!</definedName>
    <definedName name="TextRefCopy45" localSheetId="4">'[48]Anal. Part. Conc.'!#REF!</definedName>
    <definedName name="TextRefCopy45">'[48]Anal. Part. Conc.'!#REF!</definedName>
    <definedName name="TextRefCopy46" localSheetId="1">#REF!</definedName>
    <definedName name="TextRefCopy46" localSheetId="4">#REF!</definedName>
    <definedName name="TextRefCopy46">#REF!</definedName>
    <definedName name="TextRefCopy47" localSheetId="1">'[47]Reproceso interes'!#REF!</definedName>
    <definedName name="TextRefCopy47" localSheetId="4">'[47]Reproceso interes'!#REF!</definedName>
    <definedName name="TextRefCopy47">'[47]Reproceso interes'!#REF!</definedName>
    <definedName name="TextRefCopy48" localSheetId="1">'[47]Reproceso interes'!#REF!</definedName>
    <definedName name="TextRefCopy48" localSheetId="4">'[47]Reproceso interes'!#REF!</definedName>
    <definedName name="TextRefCopy48">'[47]Reproceso interes'!#REF!</definedName>
    <definedName name="TextRefCopy49" localSheetId="1">'[47]Reproceso interes'!#REF!</definedName>
    <definedName name="TextRefCopy49" localSheetId="4">'[47]Reproceso interes'!#REF!</definedName>
    <definedName name="TextRefCopy49">'[47]Reproceso interes'!#REF!</definedName>
    <definedName name="TextRefCopy5" localSheetId="1">'[49]Detallado 2007'!#REF!</definedName>
    <definedName name="TextRefCopy5" localSheetId="4">'[49]Detallado 2007'!#REF!</definedName>
    <definedName name="TextRefCopy5">'[49]Detallado 2007'!#REF!</definedName>
    <definedName name="TextRefCopy50" localSheetId="1">'[47]Reproceso interes'!#REF!</definedName>
    <definedName name="TextRefCopy50" localSheetId="4">'[47]Reproceso interes'!#REF!</definedName>
    <definedName name="TextRefCopy50">'[47]Reproceso interes'!#REF!</definedName>
    <definedName name="TextRefCopy51" localSheetId="1">'[47]Reproceso interes'!#REF!</definedName>
    <definedName name="TextRefCopy51" localSheetId="4">'[47]Reproceso interes'!#REF!</definedName>
    <definedName name="TextRefCopy51">'[47]Reproceso interes'!#REF!</definedName>
    <definedName name="TextRefCopy52" localSheetId="1">'[47]Reproceso interes'!#REF!</definedName>
    <definedName name="TextRefCopy52" localSheetId="4">'[47]Reproceso interes'!#REF!</definedName>
    <definedName name="TextRefCopy52">'[47]Reproceso interes'!#REF!</definedName>
    <definedName name="TextRefCopy53" localSheetId="1">#REF!</definedName>
    <definedName name="TextRefCopy53" localSheetId="4">#REF!</definedName>
    <definedName name="TextRefCopy53">#REF!</definedName>
    <definedName name="TextRefCopy54" localSheetId="1">#REF!</definedName>
    <definedName name="TextRefCopy54" localSheetId="4">#REF!</definedName>
    <definedName name="TextRefCopy54">#REF!</definedName>
    <definedName name="TextRefCopy55" localSheetId="1">#REF!</definedName>
    <definedName name="TextRefCopy55" localSheetId="4">#REF!</definedName>
    <definedName name="TextRefCopy55">#REF!</definedName>
    <definedName name="TextRefCopy56" localSheetId="1">#REF!</definedName>
    <definedName name="TextRefCopy56" localSheetId="4">#REF!</definedName>
    <definedName name="TextRefCopy56">#REF!</definedName>
    <definedName name="TextRefCopy57" localSheetId="1">[47]Resumen!#REF!</definedName>
    <definedName name="TextRefCopy57" localSheetId="4">[47]Resumen!#REF!</definedName>
    <definedName name="TextRefCopy57">[47]Resumen!#REF!</definedName>
    <definedName name="TextRefCopy58" localSheetId="1">'[47]Reproceso interes'!#REF!</definedName>
    <definedName name="TextRefCopy58" localSheetId="4">'[47]Reproceso interes'!#REF!</definedName>
    <definedName name="TextRefCopy58">'[47]Reproceso interes'!#REF!</definedName>
    <definedName name="TextRefCopy59" localSheetId="1">'[47]Reproceso interes'!#REF!</definedName>
    <definedName name="TextRefCopy59" localSheetId="4">'[47]Reproceso interes'!#REF!</definedName>
    <definedName name="TextRefCopy59">'[47]Reproceso interes'!#REF!</definedName>
    <definedName name="TextRefCopy6" localSheetId="1">#REF!</definedName>
    <definedName name="TextRefCopy6" localSheetId="4">#REF!</definedName>
    <definedName name="TextRefCopy6">#REF!</definedName>
    <definedName name="TextRefCopy60" localSheetId="1">'[47]Reproceso interes'!#REF!</definedName>
    <definedName name="TextRefCopy60" localSheetId="4">'[47]Reproceso interes'!#REF!</definedName>
    <definedName name="TextRefCopy60">'[47]Reproceso interes'!#REF!</definedName>
    <definedName name="TextRefCopy61" localSheetId="1">'[47]Reproceso interes'!#REF!</definedName>
    <definedName name="TextRefCopy61" localSheetId="4">'[47]Reproceso interes'!#REF!</definedName>
    <definedName name="TextRefCopy61">'[47]Reproceso interes'!#REF!</definedName>
    <definedName name="TextRefCopy62" localSheetId="1">'[47]Reproceso interes'!#REF!</definedName>
    <definedName name="TextRefCopy62" localSheetId="4">'[47]Reproceso interes'!#REF!</definedName>
    <definedName name="TextRefCopy62">'[47]Reproceso interes'!#REF!</definedName>
    <definedName name="TextRefCopy63" localSheetId="1">#REF!</definedName>
    <definedName name="TextRefCopy63" localSheetId="4">#REF!</definedName>
    <definedName name="TextRefCopy63">#REF!</definedName>
    <definedName name="TextRefCopy64" localSheetId="1">[50]Análisis!#REF!</definedName>
    <definedName name="TextRefCopy64" localSheetId="4">[50]Análisis!#REF!</definedName>
    <definedName name="TextRefCopy64">[50]Análisis!#REF!</definedName>
    <definedName name="TextRefCopy65" localSheetId="1">#REF!</definedName>
    <definedName name="TextRefCopy65" localSheetId="4">#REF!</definedName>
    <definedName name="TextRefCopy65">#REF!</definedName>
    <definedName name="TextRefCopy66" localSheetId="1">#REF!</definedName>
    <definedName name="TextRefCopy66" localSheetId="4">#REF!</definedName>
    <definedName name="TextRefCopy66">#REF!</definedName>
    <definedName name="TextRefCopy67" localSheetId="1">#REF!</definedName>
    <definedName name="TextRefCopy67" localSheetId="4">#REF!</definedName>
    <definedName name="TextRefCopy67">#REF!</definedName>
    <definedName name="TextRefCopy68" localSheetId="1">#REF!</definedName>
    <definedName name="TextRefCopy68" localSheetId="4">#REF!</definedName>
    <definedName name="TextRefCopy68">#REF!</definedName>
    <definedName name="TextRefCopy69" localSheetId="1">'[47]Reproceso interes'!#REF!</definedName>
    <definedName name="TextRefCopy69" localSheetId="4">'[47]Reproceso interes'!#REF!</definedName>
    <definedName name="TextRefCopy69">'[47]Reproceso interes'!#REF!</definedName>
    <definedName name="TextRefCopy7" localSheetId="1">#REF!</definedName>
    <definedName name="TextRefCopy7" localSheetId="4">#REF!</definedName>
    <definedName name="TextRefCopy7">#REF!</definedName>
    <definedName name="TextRefCopy70" localSheetId="1">#REF!</definedName>
    <definedName name="TextRefCopy70" localSheetId="4">#REF!</definedName>
    <definedName name="TextRefCopy70">#REF!</definedName>
    <definedName name="TextRefCopy71" localSheetId="1">#REF!</definedName>
    <definedName name="TextRefCopy71" localSheetId="4">#REF!</definedName>
    <definedName name="TextRefCopy71">#REF!</definedName>
    <definedName name="TextRefCopy72" localSheetId="1">'[47]Reproceso interes'!#REF!</definedName>
    <definedName name="TextRefCopy72" localSheetId="4">'[47]Reproceso interes'!#REF!</definedName>
    <definedName name="TextRefCopy72">'[47]Reproceso interes'!#REF!</definedName>
    <definedName name="TextRefCopy73" localSheetId="1">#REF!</definedName>
    <definedName name="TextRefCopy73" localSheetId="4">#REF!</definedName>
    <definedName name="TextRefCopy73">#REF!</definedName>
    <definedName name="TextRefCopy74" localSheetId="1">'[47]Reproceso interes'!#REF!</definedName>
    <definedName name="TextRefCopy74" localSheetId="4">'[47]Reproceso interes'!#REF!</definedName>
    <definedName name="TextRefCopy74">'[47]Reproceso interes'!#REF!</definedName>
    <definedName name="TextRefCopy75" localSheetId="1">#REF!</definedName>
    <definedName name="TextRefCopy75" localSheetId="4">#REF!</definedName>
    <definedName name="TextRefCopy75">#REF!</definedName>
    <definedName name="TextRefCopy76" localSheetId="1">[42]Sumaria!#REF!</definedName>
    <definedName name="TextRefCopy76" localSheetId="4">[42]Sumaria!#REF!</definedName>
    <definedName name="TextRefCopy76">[42]Sumaria!#REF!</definedName>
    <definedName name="TextRefCopy77" localSheetId="1">#REF!</definedName>
    <definedName name="TextRefCopy77" localSheetId="4">#REF!</definedName>
    <definedName name="TextRefCopy77">#REF!</definedName>
    <definedName name="TextRefCopy78" localSheetId="1">'[47]Reproceso interes'!#REF!</definedName>
    <definedName name="TextRefCopy78" localSheetId="4">'[47]Reproceso interes'!#REF!</definedName>
    <definedName name="TextRefCopy78">'[47]Reproceso interes'!#REF!</definedName>
    <definedName name="TextRefCopy79" localSheetId="1">#REF!</definedName>
    <definedName name="TextRefCopy79" localSheetId="4">#REF!</definedName>
    <definedName name="TextRefCopy79">#REF!</definedName>
    <definedName name="TextRefCopy8" localSheetId="1">#REF!</definedName>
    <definedName name="TextRefCopy8" localSheetId="4">#REF!</definedName>
    <definedName name="TextRefCopy8">#REF!</definedName>
    <definedName name="TextRefCopy80" localSheetId="1">#REF!</definedName>
    <definedName name="TextRefCopy80" localSheetId="4">#REF!</definedName>
    <definedName name="TextRefCopy80">#REF!</definedName>
    <definedName name="TextRefCopy81" localSheetId="1">[50]Análisis!#REF!</definedName>
    <definedName name="TextRefCopy81" localSheetId="4">[50]Análisis!#REF!</definedName>
    <definedName name="TextRefCopy81">[50]Análisis!#REF!</definedName>
    <definedName name="TextRefCopy82" localSheetId="1">#REF!</definedName>
    <definedName name="TextRefCopy82" localSheetId="4">#REF!</definedName>
    <definedName name="TextRefCopy82">#REF!</definedName>
    <definedName name="TextRefCopy83" localSheetId="1">'[47]Reproceso interes'!#REF!</definedName>
    <definedName name="TextRefCopy83" localSheetId="4">'[47]Reproceso interes'!#REF!</definedName>
    <definedName name="TextRefCopy83">'[47]Reproceso interes'!#REF!</definedName>
    <definedName name="TextRefCopy84" localSheetId="1">[51]Sumaria!#REF!</definedName>
    <definedName name="TextRefCopy84" localSheetId="4">[51]Sumaria!#REF!</definedName>
    <definedName name="TextRefCopy84">[51]Sumaria!#REF!</definedName>
    <definedName name="TextRefCopy85" localSheetId="1">[52]ISSUE!#REF!</definedName>
    <definedName name="TextRefCopy85" localSheetId="4">[52]ISSUE!#REF!</definedName>
    <definedName name="TextRefCopy85">[52]ISSUE!#REF!</definedName>
    <definedName name="TextRefCopy86" localSheetId="1">[52]ISSUE!#REF!</definedName>
    <definedName name="TextRefCopy86" localSheetId="4">[52]ISSUE!#REF!</definedName>
    <definedName name="TextRefCopy86">[52]ISSUE!#REF!</definedName>
    <definedName name="TextRefCopy87" localSheetId="1">'[53]Asientos de Aportes'!#REF!</definedName>
    <definedName name="TextRefCopy87" localSheetId="4">'[53]Asientos de Aportes'!#REF!</definedName>
    <definedName name="TextRefCopy87">'[53]Asientos de Aportes'!#REF!</definedName>
    <definedName name="TextRefCopy88" localSheetId="1">[52]ISSUE!#REF!</definedName>
    <definedName name="TextRefCopy88" localSheetId="4">[52]ISSUE!#REF!</definedName>
    <definedName name="TextRefCopy88">[52]ISSUE!#REF!</definedName>
    <definedName name="TextRefCopy89" localSheetId="1">[52]ISSUE!#REF!</definedName>
    <definedName name="TextRefCopy89" localSheetId="4">[52]ISSUE!#REF!</definedName>
    <definedName name="TextRefCopy89">[52]ISSUE!#REF!</definedName>
    <definedName name="TextRefCopy9">'[43]BG Analítico'!$E$53</definedName>
    <definedName name="TextRefCopy90" localSheetId="1">[52]ISSUE!#REF!</definedName>
    <definedName name="TextRefCopy90" localSheetId="4">[52]ISSUE!#REF!</definedName>
    <definedName name="TextRefCopy90">[52]ISSUE!#REF!</definedName>
    <definedName name="TextRefCopy91" localSheetId="1">[52]ISSUE!#REF!</definedName>
    <definedName name="TextRefCopy91" localSheetId="4">[52]ISSUE!#REF!</definedName>
    <definedName name="TextRefCopy91">[52]ISSUE!#REF!</definedName>
    <definedName name="TextRefCopy92" localSheetId="1">[52]ISSUE!#REF!</definedName>
    <definedName name="TextRefCopy92" localSheetId="4">[52]ISSUE!#REF!</definedName>
    <definedName name="TextRefCopy92">[52]ISSUE!#REF!</definedName>
    <definedName name="TextRefCopy93" localSheetId="1">[52]ISSUE!#REF!</definedName>
    <definedName name="TextRefCopy93" localSheetId="4">[52]ISSUE!#REF!</definedName>
    <definedName name="TextRefCopy93">[52]ISSUE!#REF!</definedName>
    <definedName name="TextRefCopy96" localSheetId="1">[51]Sumaria!#REF!</definedName>
    <definedName name="TextRefCopy96" localSheetId="4">[51]Sumaria!#REF!</definedName>
    <definedName name="TextRefCopy96">[51]Sumaria!#REF!</definedName>
    <definedName name="TextRefCopy97" localSheetId="1">#REF!</definedName>
    <definedName name="TextRefCopy97" localSheetId="4">#REF!</definedName>
    <definedName name="TextRefCopy97">#REF!</definedName>
    <definedName name="TextRefCopy98" localSheetId="1">#REF!</definedName>
    <definedName name="TextRefCopy98" localSheetId="4">#REF!</definedName>
    <definedName name="TextRefCopy98">#REF!</definedName>
    <definedName name="TextRefCopy99" localSheetId="1">'[51]Procedimiento Alternativo'!#REF!</definedName>
    <definedName name="TextRefCopy99" localSheetId="4">'[51]Procedimiento Alternativo'!#REF!</definedName>
    <definedName name="TextRefCopy99">'[51]Procedimiento Alternativo'!#REF!</definedName>
    <definedName name="TextRefCopyRangeCount" hidden="1">1</definedName>
    <definedName name="Threshold" localSheetId="1">'[9]Cálculo del Exceso'!#REF!</definedName>
    <definedName name="Threshold" localSheetId="4">'[9]Cálculo del Exceso'!#REF!</definedName>
    <definedName name="Threshold">'[9]Cálculo del Exceso'!#REF!</definedName>
    <definedName name="tld">'[4]Income SAP LD'!$B$1228:$D$1287</definedName>
    <definedName name="Top_Stratum_Number" localSheetId="1">#REF!</definedName>
    <definedName name="Top_Stratum_Number" localSheetId="4">#REF!</definedName>
    <definedName name="Top_Stratum_Number">#REF!</definedName>
    <definedName name="Top_Stratum_Value" localSheetId="1">#REF!</definedName>
    <definedName name="Top_Stratum_Value" localSheetId="4">#REF!</definedName>
    <definedName name="Top_Stratum_Value">#REF!</definedName>
    <definedName name="Total_Amount" localSheetId="1">#REF!</definedName>
    <definedName name="Total_Amount" localSheetId="4">#REF!</definedName>
    <definedName name="Total_Amount">#REF!</definedName>
    <definedName name="Total_Number_Selections" localSheetId="1">#REF!</definedName>
    <definedName name="Total_Number_Selections" localSheetId="4">#REF!</definedName>
    <definedName name="Total_Number_Selections">#REF!</definedName>
    <definedName name="Total_Population2">'[5]CMA Calculations- Figure 5440.1'!$D$101</definedName>
    <definedName name="tp" localSheetId="1">#REF!</definedName>
    <definedName name="tp" localSheetId="4">#REF!</definedName>
    <definedName name="tp">#REF!</definedName>
    <definedName name="u" localSheetId="1" hidden="1">'[31]Test de Ventas'!#REF!</definedName>
    <definedName name="u" localSheetId="4" hidden="1">'[31]Test de Ventas'!#REF!</definedName>
    <definedName name="u" hidden="1">'[31]Test de Ventas'!#REF!</definedName>
    <definedName name="Unidades" localSheetId="1">#REF!</definedName>
    <definedName name="Unidades" localSheetId="4">#REF!</definedName>
    <definedName name="Unidades">#REF!</definedName>
    <definedName name="URUGUAY" localSheetId="1">#REF!</definedName>
    <definedName name="URUGUAY" localSheetId="4">#REF!</definedName>
    <definedName name="URUGUAY">#REF!</definedName>
    <definedName name="vencidos" localSheetId="1">#REF!</definedName>
    <definedName name="vencidos" localSheetId="4">#REF!</definedName>
    <definedName name="vencidos">#REF!</definedName>
    <definedName name="Vendedor">'[19]Asiento de Ajuste'!$G$3</definedName>
    <definedName name="vghfghhhkh" localSheetId="1">'[9]Cálculo del Exceso'!#REF!</definedName>
    <definedName name="vghfghhhkh" localSheetId="4">'[9]Cálculo del Exceso'!#REF!</definedName>
    <definedName name="vghfghhhkh">'[9]Cálculo del Exceso'!#REF!</definedName>
    <definedName name="vhjvhjvhjhhhhhhhhhhhhhhhhhhhh" localSheetId="1">'[9]Cálculo del Exceso'!#REF!</definedName>
    <definedName name="vhjvhjvhjhhhhhhhhhhhhhhhhhhhh" localSheetId="4">'[9]Cálculo del Exceso'!#REF!</definedName>
    <definedName name="vhjvhjvhjhhhhhhhhhhhhhhhhhhhh">'[9]Cálculo del Exceso'!#REF!</definedName>
    <definedName name="vhjvhjvvvvvvvvvvvvvvvvvvvvvvvvvvvvvvvvvvvvvvvvvvvv" localSheetId="1">'[9]Cálculo del Exceso'!#REF!</definedName>
    <definedName name="vhjvhjvvvvvvvvvvvvvvvvvvvvvvvvvvvvvvvvvvvvvvvvvvvv" localSheetId="4">'[9]Cálculo del Exceso'!#REF!</definedName>
    <definedName name="vhjvhjvvvvvvvvvvvvvvvvvvvvvvvvvvvvvvvvvvvvvvvvvvvv">'[9]Cálculo del Exceso'!#REF!</definedName>
    <definedName name="vigencia" localSheetId="1">#REF!</definedName>
    <definedName name="vigencia" localSheetId="4">#REF!</definedName>
    <definedName name="vigencia">#REF!</definedName>
    <definedName name="vpphold" localSheetId="1">#REF!</definedName>
    <definedName name="vpphold" localSheetId="4">#REF!</definedName>
    <definedName name="vpphold">#REF!</definedName>
    <definedName name="VTADIAR" localSheetId="1">#REF!</definedName>
    <definedName name="VTADIAR" localSheetId="4">#REF!</definedName>
    <definedName name="VTADIAR">#REF!</definedName>
    <definedName name="VTO" localSheetId="1">#REF!</definedName>
    <definedName name="VTO" localSheetId="4">#REF!</definedName>
    <definedName name="VTO">#REF!</definedName>
    <definedName name="vtoañoc" localSheetId="1">#REF!</definedName>
    <definedName name="vtoañoc" localSheetId="4">#REF!</definedName>
    <definedName name="vtoañoc">#REF!</definedName>
    <definedName name="vtoañon" localSheetId="1">#REF!</definedName>
    <definedName name="vtoañon" localSheetId="4">#REF!</definedName>
    <definedName name="vtoañon">#REF!</definedName>
    <definedName name="vtoaños" localSheetId="1">#REF!</definedName>
    <definedName name="vtoaños" localSheetId="4">#REF!</definedName>
    <definedName name="vtoaños">#REF!</definedName>
    <definedName name="vtoshold1" localSheetId="1">'[10] VTOS'!#REF!</definedName>
    <definedName name="vtoshold1" localSheetId="4">'[10] VTOS'!#REF!</definedName>
    <definedName name="vtoshold1">'[10] VTOS'!#REF!</definedName>
    <definedName name="vtoshold2" localSheetId="1">'[10] VTOS'!#REF!</definedName>
    <definedName name="vtoshold2" localSheetId="4">'[10] VTOS'!#REF!</definedName>
    <definedName name="vtoshold2">'[10] VTOS'!#REF!</definedName>
    <definedName name="VTOSN" localSheetId="1">#REF!</definedName>
    <definedName name="VTOSN" localSheetId="4">#REF!</definedName>
    <definedName name="VTOSN">#REF!</definedName>
    <definedName name="vvvvvvvvvvvvvvvvvvvvvvvvvvvvvvvvvvvvvvvvvvvvvv" localSheetId="1">'[8]Rep. y Mant. Rodados'!#REF!</definedName>
    <definedName name="vvvvvvvvvvvvvvvvvvvvvvvvvvvvvvvvvvvvvvvvvvvvvv" localSheetId="4">'[8]Rep. y Mant. Rodados'!#REF!</definedName>
    <definedName name="vvvvvvvvvvvvvvvvvvvvvvvvvvvvvvvvvvvvvvvvvvvvvv">'[8]Rep. y Mant. Rodados'!#REF!</definedName>
    <definedName name="WDSD" localSheetId="1" hidden="1">#REF!</definedName>
    <definedName name="WDSD" localSheetId="4" hidden="1">#REF!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4" hidden="1">{#N/A,#N/A,FALSE,"VOL"}</definedName>
    <definedName name="wrn.Volumen." hidden="1">{#N/A,#N/A,FALSE,"VOL"}</definedName>
    <definedName name="xdc" localSheetId="1">#REF!</definedName>
    <definedName name="xdc" localSheetId="4">#REF!</definedName>
    <definedName name="xdc">#REF!</definedName>
    <definedName name="XREF_COLUMN_1" localSheetId="1" hidden="1">#REF!</definedName>
    <definedName name="XREF_COLUMN_1" localSheetId="4" hidden="1">#REF!</definedName>
    <definedName name="XREF_COLUMN_1" hidden="1">#REF!</definedName>
    <definedName name="XREF_COLUMN_10" localSheetId="1" hidden="1">#REF!</definedName>
    <definedName name="XREF_COLUMN_10" localSheetId="4" hidden="1">#REF!</definedName>
    <definedName name="XREF_COLUMN_10" hidden="1">#REF!</definedName>
    <definedName name="XREF_COLUMN_11" localSheetId="1" hidden="1">'[54]Nov 05 PPC'!#REF!</definedName>
    <definedName name="XREF_COLUMN_11" localSheetId="4" hidden="1">'[54]Nov 05 PPC'!#REF!</definedName>
    <definedName name="XREF_COLUMN_11" hidden="1">'[54]Nov 05 PPC'!#REF!</definedName>
    <definedName name="XREF_COLUMN_12" localSheetId="1" hidden="1">#REF!</definedName>
    <definedName name="XREF_COLUMN_12" localSheetId="4" hidden="1">#REF!</definedName>
    <definedName name="XREF_COLUMN_12" hidden="1">#REF!</definedName>
    <definedName name="XREF_COLUMN_13" localSheetId="1" hidden="1">#REF!</definedName>
    <definedName name="XREF_COLUMN_13" localSheetId="4" hidden="1">#REF!</definedName>
    <definedName name="XREF_COLUMN_13" hidden="1">#REF!</definedName>
    <definedName name="XREF_COLUMN_14" localSheetId="1" hidden="1">#REF!</definedName>
    <definedName name="XREF_COLUMN_14" localSheetId="4" hidden="1">#REF!</definedName>
    <definedName name="XREF_COLUMN_14" hidden="1">#REF!</definedName>
    <definedName name="XREF_COLUMN_15" localSheetId="1" hidden="1">#REF!</definedName>
    <definedName name="XREF_COLUMN_15" localSheetId="4" hidden="1">#REF!</definedName>
    <definedName name="XREF_COLUMN_15" hidden="1">#REF!</definedName>
    <definedName name="XREF_COLUMN_16" localSheetId="1" hidden="1">'[55]Análisis detallado 2248'!#REF!</definedName>
    <definedName name="XREF_COLUMN_16" localSheetId="4" hidden="1">'[55]Análisis detallado 2248'!#REF!</definedName>
    <definedName name="XREF_COLUMN_16" hidden="1">'[55]Análisis detallado 2248'!#REF!</definedName>
    <definedName name="XREF_COLUMN_17" localSheetId="1" hidden="1">#REF!</definedName>
    <definedName name="XREF_COLUMN_17" localSheetId="4" hidden="1">#REF!</definedName>
    <definedName name="XREF_COLUMN_17" hidden="1">#REF!</definedName>
    <definedName name="XREF_COLUMN_18" localSheetId="1" hidden="1">[47]Resumen!#REF!</definedName>
    <definedName name="XREF_COLUMN_18" localSheetId="4" hidden="1">[47]Resumen!#REF!</definedName>
    <definedName name="XREF_COLUMN_18" hidden="1">[47]Resumen!#REF!</definedName>
    <definedName name="XREF_COLUMN_2" localSheetId="1" hidden="1">#REF!</definedName>
    <definedName name="XREF_COLUMN_2" localSheetId="4" hidden="1">#REF!</definedName>
    <definedName name="XREF_COLUMN_2" hidden="1">#REF!</definedName>
    <definedName name="XREF_COLUMN_20" localSheetId="1" hidden="1">'[44]Evolucion PN'!#REF!</definedName>
    <definedName name="XREF_COLUMN_20" localSheetId="4" hidden="1">'[44]Evolucion PN'!#REF!</definedName>
    <definedName name="XREF_COLUMN_20" hidden="1">'[44]Evolucion PN'!#REF!</definedName>
    <definedName name="XREF_COLUMN_21" localSheetId="1" hidden="1">'[44]Evolucion PN'!#REF!</definedName>
    <definedName name="XREF_COLUMN_21" localSheetId="4" hidden="1">'[44]Evolucion PN'!#REF!</definedName>
    <definedName name="XREF_COLUMN_21" hidden="1">'[44]Evolucion PN'!#REF!</definedName>
    <definedName name="XREF_COLUMN_22" localSheetId="1" hidden="1">'[44]Evolucion PN'!#REF!</definedName>
    <definedName name="XREF_COLUMN_22" localSheetId="4" hidden="1">'[44]Evolucion PN'!#REF!</definedName>
    <definedName name="XREF_COLUMN_22" hidden="1">'[44]Evolucion PN'!#REF!</definedName>
    <definedName name="XREF_COLUMN_23" localSheetId="1" hidden="1">'[44]Evolucion PN'!#REF!</definedName>
    <definedName name="XREF_COLUMN_23" localSheetId="4" hidden="1">'[44]Evolucion PN'!#REF!</definedName>
    <definedName name="XREF_COLUMN_23" hidden="1">'[44]Evolucion PN'!#REF!</definedName>
    <definedName name="XREF_COLUMN_24" localSheetId="1" hidden="1">#REF!</definedName>
    <definedName name="XREF_COLUMN_24" localSheetId="4" hidden="1">#REF!</definedName>
    <definedName name="XREF_COLUMN_24" hidden="1">#REF!</definedName>
    <definedName name="XREF_COLUMN_26" localSheetId="1" hidden="1">'[56]Evolucion PN'!#REF!</definedName>
    <definedName name="XREF_COLUMN_26" localSheetId="4" hidden="1">'[56]Evolucion PN'!#REF!</definedName>
    <definedName name="XREF_COLUMN_26" hidden="1">'[56]Evolucion PN'!#REF!</definedName>
    <definedName name="XREF_COLUMN_27" localSheetId="1" hidden="1">'[56]Evolucion PN'!#REF!</definedName>
    <definedName name="XREF_COLUMN_27" localSheetId="4" hidden="1">'[56]Evolucion PN'!#REF!</definedName>
    <definedName name="XREF_COLUMN_27" hidden="1">'[56]Evolucion PN'!#REF!</definedName>
    <definedName name="XREF_COLUMN_3" localSheetId="1" hidden="1">'[57]BG Dic 06 vs. Dic 05 '!#REF!</definedName>
    <definedName name="XREF_COLUMN_3" localSheetId="4" hidden="1">'[57]BG Dic 06 vs. Dic 05 '!#REF!</definedName>
    <definedName name="XREF_COLUMN_3" hidden="1">'[57]BG Dic 06 vs. Dic 05 '!#REF!</definedName>
    <definedName name="XREF_COLUMN_4" localSheetId="1" hidden="1">'[58] Movimiento AF'!#REF!</definedName>
    <definedName name="XREF_COLUMN_4" localSheetId="4" hidden="1">'[58] Movimiento AF'!#REF!</definedName>
    <definedName name="XREF_COLUMN_4" hidden="1">'[58] Movimiento AF'!#REF!</definedName>
    <definedName name="XREF_COLUMN_5" localSheetId="1" hidden="1">'[58] Movimiento AF'!#REF!</definedName>
    <definedName name="XREF_COLUMN_5" localSheetId="4" hidden="1">'[58] Movimiento AF'!#REF!</definedName>
    <definedName name="XREF_COLUMN_5" hidden="1">'[58] Movimiento AF'!#REF!</definedName>
    <definedName name="XREF_COLUMN_6" localSheetId="1" hidden="1">'[58] Movimiento AF'!#REF!</definedName>
    <definedName name="XREF_COLUMN_6" localSheetId="4" hidden="1">'[58] Movimiento AF'!#REF!</definedName>
    <definedName name="XREF_COLUMN_6" hidden="1">'[58] Movimiento AF'!#REF!</definedName>
    <definedName name="XREF_COLUMN_7" localSheetId="1" hidden="1">#REF!</definedName>
    <definedName name="XREF_COLUMN_7" localSheetId="4" hidden="1">#REF!</definedName>
    <definedName name="XREF_COLUMN_7" hidden="1">#REF!</definedName>
    <definedName name="XREF_COLUMN_8" localSheetId="1" hidden="1">'[54]Ago 05 PPC'!#REF!</definedName>
    <definedName name="XREF_COLUMN_8" localSheetId="4" hidden="1">'[54]Ago 05 PPC'!#REF!</definedName>
    <definedName name="XREF_COLUMN_8" hidden="1">'[54]Ago 05 PPC'!#REF!</definedName>
    <definedName name="XREF_COLUMN_9" localSheetId="1" hidden="1">#REF!</definedName>
    <definedName name="XREF_COLUMN_9" localSheetId="4" hidden="1">#REF!</definedName>
    <definedName name="XREF_COLUMN_9" hidden="1">#REF!</definedName>
    <definedName name="XRefActiveRow" localSheetId="1" hidden="1">#REF!</definedName>
    <definedName name="XRefActiveRow" localSheetId="4" hidden="1">#REF!</definedName>
    <definedName name="XRefActiveRow" hidden="1">#REF!</definedName>
    <definedName name="XRefColumnsCount" hidden="1">2</definedName>
    <definedName name="XRefCopy1" localSheetId="1" hidden="1">#REF!</definedName>
    <definedName name="XRefCopy1" localSheetId="4" hidden="1">#REF!</definedName>
    <definedName name="XRefCopy1" hidden="1">#REF!</definedName>
    <definedName name="XRefCopy10" localSheetId="1" hidden="1">'[58] Movimiento AF'!#REF!</definedName>
    <definedName name="XRefCopy10" localSheetId="4" hidden="1">'[58] Movimiento AF'!#REF!</definedName>
    <definedName name="XRefCopy10" hidden="1">'[58] Movimiento AF'!#REF!</definedName>
    <definedName name="XRefCopy100" localSheetId="1" hidden="1">#REF!</definedName>
    <definedName name="XRefCopy100" localSheetId="4" hidden="1">#REF!</definedName>
    <definedName name="XRefCopy100" hidden="1">#REF!</definedName>
    <definedName name="XRefCopy100Row" localSheetId="1" hidden="1">#REF!</definedName>
    <definedName name="XRefCopy100Row" localSheetId="4" hidden="1">#REF!</definedName>
    <definedName name="XRefCopy100Row" hidden="1">#REF!</definedName>
    <definedName name="XRefCopy101" localSheetId="1" hidden="1">#REF!</definedName>
    <definedName name="XRefCopy101" localSheetId="4" hidden="1">#REF!</definedName>
    <definedName name="XRefCopy101" hidden="1">#REF!</definedName>
    <definedName name="XRefCopy101Row" localSheetId="1" hidden="1">#REF!</definedName>
    <definedName name="XRefCopy101Row" localSheetId="4" hidden="1">#REF!</definedName>
    <definedName name="XRefCopy101Row" hidden="1">#REF!</definedName>
    <definedName name="XRefCopy102" localSheetId="1" hidden="1">#REF!</definedName>
    <definedName name="XRefCopy102" localSheetId="4" hidden="1">#REF!</definedName>
    <definedName name="XRefCopy102" hidden="1">#REF!</definedName>
    <definedName name="XRefCopy102Row" localSheetId="1" hidden="1">#REF!</definedName>
    <definedName name="XRefCopy102Row" localSheetId="4" hidden="1">#REF!</definedName>
    <definedName name="XRefCopy102Row" hidden="1">#REF!</definedName>
    <definedName name="XRefCopy103" localSheetId="1" hidden="1">#REF!</definedName>
    <definedName name="XRefCopy103" localSheetId="4" hidden="1">#REF!</definedName>
    <definedName name="XRefCopy103" hidden="1">#REF!</definedName>
    <definedName name="XRefCopy103Row" localSheetId="1" hidden="1">#REF!</definedName>
    <definedName name="XRefCopy103Row" localSheetId="4" hidden="1">#REF!</definedName>
    <definedName name="XRefCopy103Row" hidden="1">#REF!</definedName>
    <definedName name="XRefCopy104" localSheetId="1" hidden="1">#REF!</definedName>
    <definedName name="XRefCopy104" localSheetId="4" hidden="1">#REF!</definedName>
    <definedName name="XRefCopy104" hidden="1">#REF!</definedName>
    <definedName name="XRefCopy104Row" localSheetId="1" hidden="1">#REF!</definedName>
    <definedName name="XRefCopy104Row" localSheetId="4" hidden="1">#REF!</definedName>
    <definedName name="XRefCopy104Row" hidden="1">#REF!</definedName>
    <definedName name="XRefCopy105" localSheetId="1" hidden="1">#REF!</definedName>
    <definedName name="XRefCopy105" localSheetId="4" hidden="1">#REF!</definedName>
    <definedName name="XRefCopy105" hidden="1">#REF!</definedName>
    <definedName name="XRefCopy105Row" localSheetId="1" hidden="1">#REF!</definedName>
    <definedName name="XRefCopy105Row" localSheetId="4" hidden="1">#REF!</definedName>
    <definedName name="XRefCopy105Row" hidden="1">#REF!</definedName>
    <definedName name="XRefCopy106" localSheetId="1" hidden="1">#REF!</definedName>
    <definedName name="XRefCopy106" localSheetId="4" hidden="1">#REF!</definedName>
    <definedName name="XRefCopy106" hidden="1">#REF!</definedName>
    <definedName name="XRefCopy106Row" localSheetId="1" hidden="1">#REF!</definedName>
    <definedName name="XRefCopy106Row" localSheetId="4" hidden="1">#REF!</definedName>
    <definedName name="XRefCopy106Row" hidden="1">#REF!</definedName>
    <definedName name="XRefCopy107" localSheetId="1" hidden="1">#REF!</definedName>
    <definedName name="XRefCopy107" localSheetId="4" hidden="1">#REF!</definedName>
    <definedName name="XRefCopy107" hidden="1">#REF!</definedName>
    <definedName name="XRefCopy107Row" localSheetId="1" hidden="1">#REF!</definedName>
    <definedName name="XRefCopy107Row" localSheetId="4" hidden="1">#REF!</definedName>
    <definedName name="XRefCopy107Row" hidden="1">#REF!</definedName>
    <definedName name="XRefCopy108" localSheetId="1" hidden="1">#REF!</definedName>
    <definedName name="XRefCopy108" localSheetId="4" hidden="1">#REF!</definedName>
    <definedName name="XRefCopy108" hidden="1">#REF!</definedName>
    <definedName name="XRefCopy108Row" localSheetId="1" hidden="1">#REF!</definedName>
    <definedName name="XRefCopy108Row" localSheetId="4" hidden="1">#REF!</definedName>
    <definedName name="XRefCopy108Row" hidden="1">#REF!</definedName>
    <definedName name="XRefCopy109" localSheetId="1" hidden="1">#REF!</definedName>
    <definedName name="XRefCopy109" localSheetId="4" hidden="1">#REF!</definedName>
    <definedName name="XRefCopy109" hidden="1">#REF!</definedName>
    <definedName name="XRefCopy109Row" localSheetId="1" hidden="1">#REF!</definedName>
    <definedName name="XRefCopy109Row" localSheetId="4" hidden="1">#REF!</definedName>
    <definedName name="XRefCopy109Row" hidden="1">#REF!</definedName>
    <definedName name="XRefCopy10Row" localSheetId="1" hidden="1">#REF!</definedName>
    <definedName name="XRefCopy10Row" localSheetId="4" hidden="1">#REF!</definedName>
    <definedName name="XRefCopy10Row" hidden="1">#REF!</definedName>
    <definedName name="XRefCopy11" localSheetId="1" hidden="1">'[58] Movimiento AF'!#REF!</definedName>
    <definedName name="XRefCopy11" localSheetId="4" hidden="1">'[58] Movimiento AF'!#REF!</definedName>
    <definedName name="XRefCopy11" hidden="1">'[58] Movimiento AF'!#REF!</definedName>
    <definedName name="XRefCopy110" localSheetId="1" hidden="1">'[31]Test de Ventas'!#REF!</definedName>
    <definedName name="XRefCopy110" localSheetId="4" hidden="1">'[31]Test de Ventas'!#REF!</definedName>
    <definedName name="XRefCopy110" hidden="1">'[31]Test de Ventas'!#REF!</definedName>
    <definedName name="XRefCopy110Row" localSheetId="1" hidden="1">#REF!</definedName>
    <definedName name="XRefCopy110Row" localSheetId="4" hidden="1">#REF!</definedName>
    <definedName name="XRefCopy110Row" hidden="1">#REF!</definedName>
    <definedName name="XRefCopy111" localSheetId="1" hidden="1">'[31]Test de Ventas'!#REF!</definedName>
    <definedName name="XRefCopy111" localSheetId="4" hidden="1">'[31]Test de Ventas'!#REF!</definedName>
    <definedName name="XRefCopy111" hidden="1">'[31]Test de Ventas'!#REF!</definedName>
    <definedName name="XRefCopy111Row" localSheetId="1" hidden="1">#REF!</definedName>
    <definedName name="XRefCopy111Row" localSheetId="4" hidden="1">#REF!</definedName>
    <definedName name="XRefCopy111Row" hidden="1">#REF!</definedName>
    <definedName name="XRefCopy112" localSheetId="1" hidden="1">#REF!</definedName>
    <definedName name="XRefCopy112" localSheetId="4" hidden="1">#REF!</definedName>
    <definedName name="XRefCopy112" hidden="1">#REF!</definedName>
    <definedName name="XRefCopy112Row" localSheetId="1" hidden="1">#REF!</definedName>
    <definedName name="XRefCopy112Row" localSheetId="4" hidden="1">#REF!</definedName>
    <definedName name="XRefCopy112Row" hidden="1">#REF!</definedName>
    <definedName name="XRefCopy113" localSheetId="1" hidden="1">#REF!</definedName>
    <definedName name="XRefCopy113" localSheetId="4" hidden="1">#REF!</definedName>
    <definedName name="XRefCopy113" hidden="1">#REF!</definedName>
    <definedName name="XRefCopy113Row" localSheetId="1" hidden="1">#REF!</definedName>
    <definedName name="XRefCopy113Row" localSheetId="4" hidden="1">#REF!</definedName>
    <definedName name="XRefCopy113Row" hidden="1">#REF!</definedName>
    <definedName name="XRefCopy114" localSheetId="1" hidden="1">#REF!</definedName>
    <definedName name="XRefCopy114" localSheetId="4" hidden="1">#REF!</definedName>
    <definedName name="XRefCopy114" hidden="1">#REF!</definedName>
    <definedName name="XRefCopy114Row" localSheetId="1" hidden="1">#REF!</definedName>
    <definedName name="XRefCopy114Row" localSheetId="4" hidden="1">#REF!</definedName>
    <definedName name="XRefCopy114Row" hidden="1">#REF!</definedName>
    <definedName name="XRefCopy115" localSheetId="1" hidden="1">#REF!</definedName>
    <definedName name="XRefCopy115" localSheetId="4" hidden="1">#REF!</definedName>
    <definedName name="XRefCopy115" hidden="1">#REF!</definedName>
    <definedName name="XRefCopy115Row" localSheetId="1" hidden="1">#REF!</definedName>
    <definedName name="XRefCopy115Row" localSheetId="4" hidden="1">#REF!</definedName>
    <definedName name="XRefCopy115Row" hidden="1">#REF!</definedName>
    <definedName name="XRefCopy116" localSheetId="1" hidden="1">#REF!</definedName>
    <definedName name="XRefCopy116" localSheetId="4" hidden="1">#REF!</definedName>
    <definedName name="XRefCopy116" hidden="1">#REF!</definedName>
    <definedName name="XRefCopy116Row" localSheetId="1" hidden="1">#REF!</definedName>
    <definedName name="XRefCopy116Row" localSheetId="4" hidden="1">#REF!</definedName>
    <definedName name="XRefCopy116Row" hidden="1">#REF!</definedName>
    <definedName name="XRefCopy117" localSheetId="1" hidden="1">#REF!</definedName>
    <definedName name="XRefCopy117" localSheetId="4" hidden="1">#REF!</definedName>
    <definedName name="XRefCopy117" hidden="1">#REF!</definedName>
    <definedName name="XRefCopy117Row" localSheetId="1" hidden="1">#REF!</definedName>
    <definedName name="XRefCopy117Row" localSheetId="4" hidden="1">#REF!</definedName>
    <definedName name="XRefCopy117Row" hidden="1">#REF!</definedName>
    <definedName name="XRefCopy118" localSheetId="1" hidden="1">#REF!</definedName>
    <definedName name="XRefCopy118" localSheetId="4" hidden="1">#REF!</definedName>
    <definedName name="XRefCopy118" hidden="1">#REF!</definedName>
    <definedName name="XRefCopy118Row" localSheetId="1" hidden="1">#REF!</definedName>
    <definedName name="XRefCopy118Row" localSheetId="4" hidden="1">#REF!</definedName>
    <definedName name="XRefCopy118Row" hidden="1">#REF!</definedName>
    <definedName name="XRefCopy119" localSheetId="1" hidden="1">#REF!</definedName>
    <definedName name="XRefCopy119" localSheetId="4" hidden="1">#REF!</definedName>
    <definedName name="XRefCopy119" hidden="1">#REF!</definedName>
    <definedName name="XRefCopy119Row" localSheetId="1" hidden="1">#REF!</definedName>
    <definedName name="XRefCopy119Row" localSheetId="4" hidden="1">#REF!</definedName>
    <definedName name="XRefCopy119Row" hidden="1">#REF!</definedName>
    <definedName name="XRefCopy11Row" localSheetId="1" hidden="1">#REF!</definedName>
    <definedName name="XRefCopy11Row" localSheetId="4" hidden="1">#REF!</definedName>
    <definedName name="XRefCopy11Row" hidden="1">#REF!</definedName>
    <definedName name="XRefCopy12" localSheetId="1" hidden="1">#REF!</definedName>
    <definedName name="XRefCopy12" localSheetId="4" hidden="1">#REF!</definedName>
    <definedName name="XRefCopy12" hidden="1">#REF!</definedName>
    <definedName name="XRefCopy120" localSheetId="1" hidden="1">#REF!</definedName>
    <definedName name="XRefCopy120" localSheetId="4" hidden="1">#REF!</definedName>
    <definedName name="XRefCopy120" hidden="1">#REF!</definedName>
    <definedName name="XRefCopy120Row" localSheetId="1" hidden="1">#REF!</definedName>
    <definedName name="XRefCopy120Row" localSheetId="4" hidden="1">#REF!</definedName>
    <definedName name="XRefCopy120Row" hidden="1">#REF!</definedName>
    <definedName name="XRefCopy121" localSheetId="1" hidden="1">#REF!</definedName>
    <definedName name="XRefCopy121" localSheetId="4" hidden="1">#REF!</definedName>
    <definedName name="XRefCopy121" hidden="1">#REF!</definedName>
    <definedName name="XRefCopy121Row" localSheetId="1" hidden="1">#REF!</definedName>
    <definedName name="XRefCopy121Row" localSheetId="4" hidden="1">#REF!</definedName>
    <definedName name="XRefCopy121Row" hidden="1">#REF!</definedName>
    <definedName name="XRefCopy122" localSheetId="1" hidden="1">#REF!</definedName>
    <definedName name="XRefCopy122" localSheetId="4" hidden="1">#REF!</definedName>
    <definedName name="XRefCopy122" hidden="1">#REF!</definedName>
    <definedName name="XRefCopy122Row" localSheetId="1" hidden="1">#REF!</definedName>
    <definedName name="XRefCopy122Row" localSheetId="4" hidden="1">#REF!</definedName>
    <definedName name="XRefCopy122Row" hidden="1">#REF!</definedName>
    <definedName name="XRefCopy123" localSheetId="1" hidden="1">#REF!</definedName>
    <definedName name="XRefCopy123" localSheetId="4" hidden="1">#REF!</definedName>
    <definedName name="XRefCopy123" hidden="1">#REF!</definedName>
    <definedName name="XRefCopy123Row" localSheetId="1" hidden="1">#REF!</definedName>
    <definedName name="XRefCopy123Row" localSheetId="4" hidden="1">#REF!</definedName>
    <definedName name="XRefCopy123Row" hidden="1">#REF!</definedName>
    <definedName name="XRefCopy124" localSheetId="1" hidden="1">#REF!</definedName>
    <definedName name="XRefCopy124" localSheetId="4" hidden="1">#REF!</definedName>
    <definedName name="XRefCopy124" hidden="1">#REF!</definedName>
    <definedName name="XRefCopy124Row" localSheetId="1" hidden="1">#REF!</definedName>
    <definedName name="XRefCopy124Row" localSheetId="4" hidden="1">#REF!</definedName>
    <definedName name="XRefCopy124Row" hidden="1">#REF!</definedName>
    <definedName name="XRefCopy125" localSheetId="1" hidden="1">#REF!</definedName>
    <definedName name="XRefCopy125" localSheetId="4" hidden="1">#REF!</definedName>
    <definedName name="XRefCopy125" hidden="1">#REF!</definedName>
    <definedName name="XRefCopy125Row" localSheetId="1" hidden="1">#REF!</definedName>
    <definedName name="XRefCopy125Row" localSheetId="4" hidden="1">#REF!</definedName>
    <definedName name="XRefCopy125Row" hidden="1">#REF!</definedName>
    <definedName name="XRefCopy126" localSheetId="1" hidden="1">#REF!</definedName>
    <definedName name="XRefCopy126" localSheetId="4" hidden="1">#REF!</definedName>
    <definedName name="XRefCopy126" hidden="1">#REF!</definedName>
    <definedName name="XRefCopy126Row" localSheetId="1" hidden="1">#REF!</definedName>
    <definedName name="XRefCopy126Row" localSheetId="4" hidden="1">#REF!</definedName>
    <definedName name="XRefCopy126Row" hidden="1">#REF!</definedName>
    <definedName name="XRefCopy127" localSheetId="1" hidden="1">#REF!</definedName>
    <definedName name="XRefCopy127" localSheetId="4" hidden="1">#REF!</definedName>
    <definedName name="XRefCopy127" hidden="1">#REF!</definedName>
    <definedName name="XRefCopy127Row" localSheetId="1" hidden="1">#REF!</definedName>
    <definedName name="XRefCopy127Row" localSheetId="4" hidden="1">#REF!</definedName>
    <definedName name="XRefCopy127Row" hidden="1">#REF!</definedName>
    <definedName name="XRefCopy128" localSheetId="1" hidden="1">#REF!</definedName>
    <definedName name="XRefCopy128" localSheetId="4" hidden="1">#REF!</definedName>
    <definedName name="XRefCopy128" hidden="1">#REF!</definedName>
    <definedName name="XRefCopy128Row" localSheetId="1" hidden="1">[54]XREF!#REF!</definedName>
    <definedName name="XRefCopy128Row" localSheetId="4" hidden="1">[54]XREF!#REF!</definedName>
    <definedName name="XRefCopy128Row" hidden="1">[54]XREF!#REF!</definedName>
    <definedName name="XRefCopy129" localSheetId="1" hidden="1">#REF!</definedName>
    <definedName name="XRefCopy129" localSheetId="4" hidden="1">#REF!</definedName>
    <definedName name="XRefCopy129" hidden="1">#REF!</definedName>
    <definedName name="XRefCopy129Row" localSheetId="1" hidden="1">#REF!</definedName>
    <definedName name="XRefCopy129Row" localSheetId="4" hidden="1">#REF!</definedName>
    <definedName name="XRefCopy129Row" hidden="1">#REF!</definedName>
    <definedName name="XRefCopy12Row" localSheetId="1" hidden="1">#REF!</definedName>
    <definedName name="XRefCopy12Row" localSheetId="4" hidden="1">#REF!</definedName>
    <definedName name="XRefCopy12Row" hidden="1">#REF!</definedName>
    <definedName name="XRefCopy13" localSheetId="1" hidden="1">[59]Aguinaldos!#REF!</definedName>
    <definedName name="XRefCopy13" localSheetId="4" hidden="1">[59]Aguinaldos!#REF!</definedName>
    <definedName name="XRefCopy13" hidden="1">[59]Aguinaldos!#REF!</definedName>
    <definedName name="XRefCopy130" localSheetId="1" hidden="1">#REF!</definedName>
    <definedName name="XRefCopy130" localSheetId="4" hidden="1">#REF!</definedName>
    <definedName name="XRefCopy130" hidden="1">#REF!</definedName>
    <definedName name="XRefCopy130Row" localSheetId="1" hidden="1">#REF!</definedName>
    <definedName name="XRefCopy130Row" localSheetId="4" hidden="1">#REF!</definedName>
    <definedName name="XRefCopy130Row" hidden="1">#REF!</definedName>
    <definedName name="XRefCopy131" localSheetId="1" hidden="1">#REF!</definedName>
    <definedName name="XRefCopy131" localSheetId="4" hidden="1">#REF!</definedName>
    <definedName name="XRefCopy131" hidden="1">#REF!</definedName>
    <definedName name="XRefCopy131Row" localSheetId="1" hidden="1">#REF!</definedName>
    <definedName name="XRefCopy131Row" localSheetId="4" hidden="1">#REF!</definedName>
    <definedName name="XRefCopy131Row" hidden="1">#REF!</definedName>
    <definedName name="XRefCopy132" localSheetId="1" hidden="1">#REF!</definedName>
    <definedName name="XRefCopy132" localSheetId="4" hidden="1">#REF!</definedName>
    <definedName name="XRefCopy132" hidden="1">#REF!</definedName>
    <definedName name="XRefCopy132Row" localSheetId="1" hidden="1">#REF!</definedName>
    <definedName name="XRefCopy132Row" localSheetId="4" hidden="1">#REF!</definedName>
    <definedName name="XRefCopy132Row" hidden="1">#REF!</definedName>
    <definedName name="XRefCopy133" localSheetId="1" hidden="1">#REF!</definedName>
    <definedName name="XRefCopy133" localSheetId="4" hidden="1">#REF!</definedName>
    <definedName name="XRefCopy133" hidden="1">#REF!</definedName>
    <definedName name="XRefCopy133Row" localSheetId="1" hidden="1">#REF!</definedName>
    <definedName name="XRefCopy133Row" localSheetId="4" hidden="1">#REF!</definedName>
    <definedName name="XRefCopy133Row" hidden="1">#REF!</definedName>
    <definedName name="XRefCopy134" localSheetId="1" hidden="1">#REF!</definedName>
    <definedName name="XRefCopy134" localSheetId="4" hidden="1">#REF!</definedName>
    <definedName name="XRefCopy134" hidden="1">#REF!</definedName>
    <definedName name="XRefCopy134Row" localSheetId="1" hidden="1">#REF!</definedName>
    <definedName name="XRefCopy134Row" localSheetId="4" hidden="1">#REF!</definedName>
    <definedName name="XRefCopy134Row" hidden="1">#REF!</definedName>
    <definedName name="XRefCopy135" localSheetId="1" hidden="1">#REF!</definedName>
    <definedName name="XRefCopy135" localSheetId="4" hidden="1">#REF!</definedName>
    <definedName name="XRefCopy135" hidden="1">#REF!</definedName>
    <definedName name="XRefCopy135Row" localSheetId="1" hidden="1">#REF!</definedName>
    <definedName name="XRefCopy135Row" localSheetId="4" hidden="1">#REF!</definedName>
    <definedName name="XRefCopy135Row" hidden="1">#REF!</definedName>
    <definedName name="XRefCopy136" localSheetId="1" hidden="1">#REF!</definedName>
    <definedName name="XRefCopy136" localSheetId="4" hidden="1">#REF!</definedName>
    <definedName name="XRefCopy136" hidden="1">#REF!</definedName>
    <definedName name="XRefCopy136Row" localSheetId="1" hidden="1">#REF!</definedName>
    <definedName name="XRefCopy136Row" localSheetId="4" hidden="1">#REF!</definedName>
    <definedName name="XRefCopy136Row" hidden="1">#REF!</definedName>
    <definedName name="XRefCopy137" localSheetId="1" hidden="1">#REF!</definedName>
    <definedName name="XRefCopy137" localSheetId="4" hidden="1">#REF!</definedName>
    <definedName name="XRefCopy137" hidden="1">#REF!</definedName>
    <definedName name="XRefCopy137Row" localSheetId="1" hidden="1">#REF!</definedName>
    <definedName name="XRefCopy137Row" localSheetId="4" hidden="1">#REF!</definedName>
    <definedName name="XRefCopy137Row" hidden="1">#REF!</definedName>
    <definedName name="XRefCopy138" localSheetId="1" hidden="1">#REF!</definedName>
    <definedName name="XRefCopy138" localSheetId="4" hidden="1">#REF!</definedName>
    <definedName name="XRefCopy138" hidden="1">#REF!</definedName>
    <definedName name="XRefCopy138Row" localSheetId="1" hidden="1">#REF!</definedName>
    <definedName name="XRefCopy138Row" localSheetId="4" hidden="1">#REF!</definedName>
    <definedName name="XRefCopy138Row" hidden="1">#REF!</definedName>
    <definedName name="XRefCopy139" localSheetId="1" hidden="1">#REF!</definedName>
    <definedName name="XRefCopy139" localSheetId="4" hidden="1">#REF!</definedName>
    <definedName name="XRefCopy139" hidden="1">#REF!</definedName>
    <definedName name="XRefCopy139Row" localSheetId="1" hidden="1">#REF!</definedName>
    <definedName name="XRefCopy139Row" localSheetId="4" hidden="1">#REF!</definedName>
    <definedName name="XRefCopy139Row" hidden="1">#REF!</definedName>
    <definedName name="XRefCopy13Row" localSheetId="1" hidden="1">#REF!</definedName>
    <definedName name="XRefCopy13Row" localSheetId="4" hidden="1">#REF!</definedName>
    <definedName name="XRefCopy13Row" hidden="1">#REF!</definedName>
    <definedName name="XRefCopy14" localSheetId="1" hidden="1">[59]Aguinaldos!#REF!</definedName>
    <definedName name="XRefCopy14" localSheetId="4" hidden="1">[59]Aguinaldos!#REF!</definedName>
    <definedName name="XRefCopy14" hidden="1">[59]Aguinaldos!#REF!</definedName>
    <definedName name="XRefCopy140" localSheetId="1" hidden="1">#REF!</definedName>
    <definedName name="XRefCopy140" localSheetId="4" hidden="1">#REF!</definedName>
    <definedName name="XRefCopy140" hidden="1">#REF!</definedName>
    <definedName name="XRefCopy140Row" localSheetId="1" hidden="1">#REF!</definedName>
    <definedName name="XRefCopy140Row" localSheetId="4" hidden="1">#REF!</definedName>
    <definedName name="XRefCopy140Row" hidden="1">#REF!</definedName>
    <definedName name="XRefCopy141" localSheetId="1" hidden="1">'[31]Test de Ventas'!#REF!</definedName>
    <definedName name="XRefCopy141" localSheetId="4" hidden="1">'[31]Test de Ventas'!#REF!</definedName>
    <definedName name="XRefCopy141" hidden="1">'[31]Test de Ventas'!#REF!</definedName>
    <definedName name="XRefCopy141Row" localSheetId="1" hidden="1">#REF!</definedName>
    <definedName name="XRefCopy141Row" localSheetId="4" hidden="1">#REF!</definedName>
    <definedName name="XRefCopy141Row" hidden="1">#REF!</definedName>
    <definedName name="XRefCopy142" localSheetId="1" hidden="1">'[31]Test de Ventas'!#REF!</definedName>
    <definedName name="XRefCopy142" localSheetId="4" hidden="1">'[31]Test de Ventas'!#REF!</definedName>
    <definedName name="XRefCopy142" hidden="1">'[31]Test de Ventas'!#REF!</definedName>
    <definedName name="XRefCopy142Row" localSheetId="1" hidden="1">#REF!</definedName>
    <definedName name="XRefCopy142Row" localSheetId="4" hidden="1">#REF!</definedName>
    <definedName name="XRefCopy142Row" hidden="1">#REF!</definedName>
    <definedName name="XRefCopy143" localSheetId="1" hidden="1">'[31]Test de Ventas'!#REF!</definedName>
    <definedName name="XRefCopy143" localSheetId="4" hidden="1">'[31]Test de Ventas'!#REF!</definedName>
    <definedName name="XRefCopy143" hidden="1">'[31]Test de Ventas'!#REF!</definedName>
    <definedName name="XRefCopy143Row" localSheetId="1" hidden="1">#REF!</definedName>
    <definedName name="XRefCopy143Row" localSheetId="4" hidden="1">#REF!</definedName>
    <definedName name="XRefCopy143Row" hidden="1">#REF!</definedName>
    <definedName name="XRefCopy144" localSheetId="1" hidden="1">'[31]Test de Ventas'!#REF!</definedName>
    <definedName name="XRefCopy144" localSheetId="4" hidden="1">'[31]Test de Ventas'!#REF!</definedName>
    <definedName name="XRefCopy144" hidden="1">'[31]Test de Ventas'!#REF!</definedName>
    <definedName name="XRefCopy144Row" localSheetId="1" hidden="1">#REF!</definedName>
    <definedName name="XRefCopy144Row" localSheetId="4" hidden="1">#REF!</definedName>
    <definedName name="XRefCopy144Row" hidden="1">#REF!</definedName>
    <definedName name="XRefCopy145" localSheetId="1" hidden="1">'[31]Test de Ventas'!#REF!</definedName>
    <definedName name="XRefCopy145" localSheetId="4" hidden="1">'[31]Test de Ventas'!#REF!</definedName>
    <definedName name="XRefCopy145" hidden="1">'[31]Test de Ventas'!#REF!</definedName>
    <definedName name="XRefCopy145Row" localSheetId="1" hidden="1">#REF!</definedName>
    <definedName name="XRefCopy145Row" localSheetId="4" hidden="1">#REF!</definedName>
    <definedName name="XRefCopy145Row" hidden="1">#REF!</definedName>
    <definedName name="XRefCopy146" localSheetId="1" hidden="1">'[31]Test de Ventas'!#REF!</definedName>
    <definedName name="XRefCopy146" localSheetId="4" hidden="1">'[31]Test de Ventas'!#REF!</definedName>
    <definedName name="XRefCopy146" hidden="1">'[31]Test de Ventas'!#REF!</definedName>
    <definedName name="XRefCopy146Row" localSheetId="1" hidden="1">#REF!</definedName>
    <definedName name="XRefCopy146Row" localSheetId="4" hidden="1">#REF!</definedName>
    <definedName name="XRefCopy146Row" hidden="1">#REF!</definedName>
    <definedName name="XRefCopy147" localSheetId="1" hidden="1">'[31]Test de Ventas'!#REF!</definedName>
    <definedName name="XRefCopy147" localSheetId="4" hidden="1">'[31]Test de Ventas'!#REF!</definedName>
    <definedName name="XRefCopy147" hidden="1">'[31]Test de Ventas'!#REF!</definedName>
    <definedName name="XRefCopy147Row" localSheetId="1" hidden="1">#REF!</definedName>
    <definedName name="XRefCopy147Row" localSheetId="4" hidden="1">#REF!</definedName>
    <definedName name="XRefCopy147Row" hidden="1">#REF!</definedName>
    <definedName name="XRefCopy148" localSheetId="1" hidden="1">'[31]Test de Ventas'!#REF!</definedName>
    <definedName name="XRefCopy148" localSheetId="4" hidden="1">'[31]Test de Ventas'!#REF!</definedName>
    <definedName name="XRefCopy148" hidden="1">'[31]Test de Ventas'!#REF!</definedName>
    <definedName name="XRefCopy148Row" localSheetId="1" hidden="1">#REF!</definedName>
    <definedName name="XRefCopy148Row" localSheetId="4" hidden="1">#REF!</definedName>
    <definedName name="XRefCopy148Row" hidden="1">#REF!</definedName>
    <definedName name="XRefCopy149" localSheetId="1" hidden="1">#REF!</definedName>
    <definedName name="XRefCopy149" localSheetId="4" hidden="1">#REF!</definedName>
    <definedName name="XRefCopy149" hidden="1">#REF!</definedName>
    <definedName name="XRefCopy149Row" localSheetId="1" hidden="1">#REF!</definedName>
    <definedName name="XRefCopy149Row" localSheetId="4" hidden="1">#REF!</definedName>
    <definedName name="XRefCopy149Row" hidden="1">#REF!</definedName>
    <definedName name="XRefCopy14Row" localSheetId="1" hidden="1">#REF!</definedName>
    <definedName name="XRefCopy14Row" localSheetId="4" hidden="1">#REF!</definedName>
    <definedName name="XRefCopy14Row" hidden="1">#REF!</definedName>
    <definedName name="XRefCopy15" localSheetId="1" hidden="1">'[60]Prov. Circularizados'!#REF!</definedName>
    <definedName name="XRefCopy15" localSheetId="4" hidden="1">'[60]Prov. Circularizados'!#REF!</definedName>
    <definedName name="XRefCopy15" hidden="1">'[60]Prov. Circularizados'!#REF!</definedName>
    <definedName name="XRefCopy150" localSheetId="1" hidden="1">#REF!</definedName>
    <definedName name="XRefCopy150" localSheetId="4" hidden="1">#REF!</definedName>
    <definedName name="XRefCopy150" hidden="1">#REF!</definedName>
    <definedName name="XRefCopy150Row" localSheetId="1" hidden="1">#REF!</definedName>
    <definedName name="XRefCopy150Row" localSheetId="4" hidden="1">#REF!</definedName>
    <definedName name="XRefCopy150Row" hidden="1">#REF!</definedName>
    <definedName name="XRefCopy151" localSheetId="1" hidden="1">#REF!</definedName>
    <definedName name="XRefCopy151" localSheetId="4" hidden="1">#REF!</definedName>
    <definedName name="XRefCopy151" hidden="1">#REF!</definedName>
    <definedName name="XRefCopy151Row" localSheetId="1" hidden="1">#REF!</definedName>
    <definedName name="XRefCopy151Row" localSheetId="4" hidden="1">#REF!</definedName>
    <definedName name="XRefCopy151Row" hidden="1">#REF!</definedName>
    <definedName name="XRefCopy152" localSheetId="1" hidden="1">#REF!</definedName>
    <definedName name="XRefCopy152" localSheetId="4" hidden="1">#REF!</definedName>
    <definedName name="XRefCopy152" hidden="1">#REF!</definedName>
    <definedName name="XRefCopy152Row" localSheetId="1" hidden="1">#REF!</definedName>
    <definedName name="XRefCopy152Row" localSheetId="4" hidden="1">#REF!</definedName>
    <definedName name="XRefCopy152Row" hidden="1">#REF!</definedName>
    <definedName name="XRefCopy153" localSheetId="1" hidden="1">#REF!</definedName>
    <definedName name="XRefCopy153" localSheetId="4" hidden="1">#REF!</definedName>
    <definedName name="XRefCopy153" hidden="1">#REF!</definedName>
    <definedName name="XRefCopy153Row" localSheetId="1" hidden="1">#REF!</definedName>
    <definedName name="XRefCopy153Row" localSheetId="4" hidden="1">#REF!</definedName>
    <definedName name="XRefCopy153Row" hidden="1">#REF!</definedName>
    <definedName name="XRefCopy154" localSheetId="1" hidden="1">#REF!</definedName>
    <definedName name="XRefCopy154" localSheetId="4" hidden="1">#REF!</definedName>
    <definedName name="XRefCopy154" hidden="1">#REF!</definedName>
    <definedName name="XRefCopy154Row" localSheetId="1" hidden="1">#REF!</definedName>
    <definedName name="XRefCopy154Row" localSheetId="4" hidden="1">#REF!</definedName>
    <definedName name="XRefCopy154Row" hidden="1">#REF!</definedName>
    <definedName name="XRefCopy155" localSheetId="1" hidden="1">#REF!</definedName>
    <definedName name="XRefCopy155" localSheetId="4" hidden="1">#REF!</definedName>
    <definedName name="XRefCopy155" hidden="1">#REF!</definedName>
    <definedName name="XRefCopy155Row" localSheetId="1" hidden="1">#REF!</definedName>
    <definedName name="XRefCopy155Row" localSheetId="4" hidden="1">#REF!</definedName>
    <definedName name="XRefCopy155Row" hidden="1">#REF!</definedName>
    <definedName name="XRefCopy156" localSheetId="1" hidden="1">#REF!</definedName>
    <definedName name="XRefCopy156" localSheetId="4" hidden="1">#REF!</definedName>
    <definedName name="XRefCopy156" hidden="1">#REF!</definedName>
    <definedName name="XRefCopy156Row" localSheetId="1" hidden="1">#REF!</definedName>
    <definedName name="XRefCopy156Row" localSheetId="4" hidden="1">#REF!</definedName>
    <definedName name="XRefCopy156Row" hidden="1">#REF!</definedName>
    <definedName name="XRefCopy157" localSheetId="1" hidden="1">#REF!</definedName>
    <definedName name="XRefCopy157" localSheetId="4" hidden="1">#REF!</definedName>
    <definedName name="XRefCopy157" hidden="1">#REF!</definedName>
    <definedName name="XRefCopy157Row" localSheetId="1" hidden="1">#REF!</definedName>
    <definedName name="XRefCopy157Row" localSheetId="4" hidden="1">#REF!</definedName>
    <definedName name="XRefCopy157Row" hidden="1">#REF!</definedName>
    <definedName name="XRefCopy158" localSheetId="1" hidden="1">#REF!</definedName>
    <definedName name="XRefCopy158" localSheetId="4" hidden="1">#REF!</definedName>
    <definedName name="XRefCopy158" hidden="1">#REF!</definedName>
    <definedName name="XRefCopy158Row" localSheetId="1" hidden="1">#REF!</definedName>
    <definedName name="XRefCopy158Row" localSheetId="4" hidden="1">#REF!</definedName>
    <definedName name="XRefCopy158Row" hidden="1">#REF!</definedName>
    <definedName name="XRefCopy159" localSheetId="1" hidden="1">#REF!</definedName>
    <definedName name="XRefCopy159" localSheetId="4" hidden="1">#REF!</definedName>
    <definedName name="XRefCopy159" hidden="1">#REF!</definedName>
    <definedName name="XRefCopy159Row" localSheetId="1" hidden="1">#REF!</definedName>
    <definedName name="XRefCopy159Row" localSheetId="4" hidden="1">#REF!</definedName>
    <definedName name="XRefCopy159Row" hidden="1">#REF!</definedName>
    <definedName name="XRefCopy15Row" localSheetId="1" hidden="1">[57]XREF!#REF!</definedName>
    <definedName name="XRefCopy15Row" localSheetId="4" hidden="1">[57]XREF!#REF!</definedName>
    <definedName name="XRefCopy15Row" hidden="1">[57]XREF!#REF!</definedName>
    <definedName name="XRefCopy16" localSheetId="1" hidden="1">'[60]Prov. Circularizados'!#REF!</definedName>
    <definedName name="XRefCopy16" localSheetId="4" hidden="1">'[60]Prov. Circularizados'!#REF!</definedName>
    <definedName name="XRefCopy16" hidden="1">'[60]Prov. Circularizados'!#REF!</definedName>
    <definedName name="XRefCopy160" localSheetId="1" hidden="1">#REF!</definedName>
    <definedName name="XRefCopy160" localSheetId="4" hidden="1">#REF!</definedName>
    <definedName name="XRefCopy160" hidden="1">#REF!</definedName>
    <definedName name="XRefCopy160Row" localSheetId="1" hidden="1">#REF!</definedName>
    <definedName name="XRefCopy160Row" localSheetId="4" hidden="1">#REF!</definedName>
    <definedName name="XRefCopy160Row" hidden="1">#REF!</definedName>
    <definedName name="XRefCopy161" localSheetId="1" hidden="1">#REF!</definedName>
    <definedName name="XRefCopy161" localSheetId="4" hidden="1">#REF!</definedName>
    <definedName name="XRefCopy161" hidden="1">#REF!</definedName>
    <definedName name="XRefCopy161Row" localSheetId="1" hidden="1">#REF!</definedName>
    <definedName name="XRefCopy161Row" localSheetId="4" hidden="1">#REF!</definedName>
    <definedName name="XRefCopy161Row" hidden="1">#REF!</definedName>
    <definedName name="XRefCopy162" localSheetId="1" hidden="1">#REF!</definedName>
    <definedName name="XRefCopy162" localSheetId="4" hidden="1">#REF!</definedName>
    <definedName name="XRefCopy162" hidden="1">#REF!</definedName>
    <definedName name="XRefCopy162Row" localSheetId="1" hidden="1">#REF!</definedName>
    <definedName name="XRefCopy162Row" localSheetId="4" hidden="1">#REF!</definedName>
    <definedName name="XRefCopy162Row" hidden="1">#REF!</definedName>
    <definedName name="XRefCopy163" localSheetId="1" hidden="1">#REF!</definedName>
    <definedName name="XRefCopy163" localSheetId="4" hidden="1">#REF!</definedName>
    <definedName name="XRefCopy163" hidden="1">#REF!</definedName>
    <definedName name="XRefCopy163Row" localSheetId="1" hidden="1">#REF!</definedName>
    <definedName name="XRefCopy163Row" localSheetId="4" hidden="1">#REF!</definedName>
    <definedName name="XRefCopy163Row" hidden="1">#REF!</definedName>
    <definedName name="XRefCopy164" localSheetId="1" hidden="1">#REF!</definedName>
    <definedName name="XRefCopy164" localSheetId="4" hidden="1">#REF!</definedName>
    <definedName name="XRefCopy164" hidden="1">#REF!</definedName>
    <definedName name="XRefCopy164Row" localSheetId="1" hidden="1">#REF!</definedName>
    <definedName name="XRefCopy164Row" localSheetId="4" hidden="1">#REF!</definedName>
    <definedName name="XRefCopy164Row" hidden="1">#REF!</definedName>
    <definedName name="XRefCopy165" localSheetId="1" hidden="1">#REF!</definedName>
    <definedName name="XRefCopy165" localSheetId="4" hidden="1">#REF!</definedName>
    <definedName name="XRefCopy165" hidden="1">#REF!</definedName>
    <definedName name="XRefCopy165Row" localSheetId="1" hidden="1">#REF!</definedName>
    <definedName name="XRefCopy165Row" localSheetId="4" hidden="1">#REF!</definedName>
    <definedName name="XRefCopy165Row" hidden="1">#REF!</definedName>
    <definedName name="XRefCopy166" localSheetId="1" hidden="1">#REF!</definedName>
    <definedName name="XRefCopy166" localSheetId="4" hidden="1">#REF!</definedName>
    <definedName name="XRefCopy166" hidden="1">#REF!</definedName>
    <definedName name="XRefCopy166Row" localSheetId="1" hidden="1">#REF!</definedName>
    <definedName name="XRefCopy166Row" localSheetId="4" hidden="1">#REF!</definedName>
    <definedName name="XRefCopy166Row" hidden="1">#REF!</definedName>
    <definedName name="XRefCopy167" localSheetId="1" hidden="1">#REF!</definedName>
    <definedName name="XRefCopy167" localSheetId="4" hidden="1">#REF!</definedName>
    <definedName name="XRefCopy167" hidden="1">#REF!</definedName>
    <definedName name="XRefCopy167Row" localSheetId="1" hidden="1">#REF!</definedName>
    <definedName name="XRefCopy167Row" localSheetId="4" hidden="1">#REF!</definedName>
    <definedName name="XRefCopy167Row" hidden="1">#REF!</definedName>
    <definedName name="XRefCopy168" localSheetId="1" hidden="1">#REF!</definedName>
    <definedName name="XRefCopy168" localSheetId="4" hidden="1">#REF!</definedName>
    <definedName name="XRefCopy168" hidden="1">#REF!</definedName>
    <definedName name="XRefCopy168Row" localSheetId="1" hidden="1">#REF!</definedName>
    <definedName name="XRefCopy168Row" localSheetId="4" hidden="1">#REF!</definedName>
    <definedName name="XRefCopy168Row" hidden="1">#REF!</definedName>
    <definedName name="XRefCopy169" localSheetId="1" hidden="1">#REF!</definedName>
    <definedName name="XRefCopy169" localSheetId="4" hidden="1">#REF!</definedName>
    <definedName name="XRefCopy169" hidden="1">#REF!</definedName>
    <definedName name="XRefCopy169Row" localSheetId="1" hidden="1">#REF!</definedName>
    <definedName name="XRefCopy169Row" localSheetId="4" hidden="1">#REF!</definedName>
    <definedName name="XRefCopy169Row" hidden="1">#REF!</definedName>
    <definedName name="XRefCopy16Row" localSheetId="1" hidden="1">#REF!</definedName>
    <definedName name="XRefCopy16Row" localSheetId="4" hidden="1">#REF!</definedName>
    <definedName name="XRefCopy16Row" hidden="1">#REF!</definedName>
    <definedName name="XRefCopy17" localSheetId="1" hidden="1">#REF!</definedName>
    <definedName name="XRefCopy17" localSheetId="4" hidden="1">#REF!</definedName>
    <definedName name="XRefCopy17" hidden="1">#REF!</definedName>
    <definedName name="XRefCopy170" localSheetId="1" hidden="1">#REF!</definedName>
    <definedName name="XRefCopy170" localSheetId="4" hidden="1">#REF!</definedName>
    <definedName name="XRefCopy170" hidden="1">#REF!</definedName>
    <definedName name="XRefCopy170Row" localSheetId="1" hidden="1">#REF!</definedName>
    <definedName name="XRefCopy170Row" localSheetId="4" hidden="1">#REF!</definedName>
    <definedName name="XRefCopy170Row" hidden="1">#REF!</definedName>
    <definedName name="XRefCopy171" localSheetId="1" hidden="1">#REF!</definedName>
    <definedName name="XRefCopy171" localSheetId="4" hidden="1">#REF!</definedName>
    <definedName name="XRefCopy171" hidden="1">#REF!</definedName>
    <definedName name="XRefCopy171Row" localSheetId="1" hidden="1">#REF!</definedName>
    <definedName name="XRefCopy171Row" localSheetId="4" hidden="1">#REF!</definedName>
    <definedName name="XRefCopy171Row" hidden="1">#REF!</definedName>
    <definedName name="XRefCopy172" localSheetId="1" hidden="1">#REF!</definedName>
    <definedName name="XRefCopy172" localSheetId="4" hidden="1">#REF!</definedName>
    <definedName name="XRefCopy172" hidden="1">#REF!</definedName>
    <definedName name="XRefCopy172Row" localSheetId="1" hidden="1">#REF!</definedName>
    <definedName name="XRefCopy172Row" localSheetId="4" hidden="1">#REF!</definedName>
    <definedName name="XRefCopy172Row" hidden="1">#REF!</definedName>
    <definedName name="XRefCopy173" localSheetId="1" hidden="1">#REF!</definedName>
    <definedName name="XRefCopy173" localSheetId="4" hidden="1">#REF!</definedName>
    <definedName name="XRefCopy173" hidden="1">#REF!</definedName>
    <definedName name="XRefCopy173Row" localSheetId="1" hidden="1">#REF!</definedName>
    <definedName name="XRefCopy173Row" localSheetId="4" hidden="1">#REF!</definedName>
    <definedName name="XRefCopy173Row" hidden="1">#REF!</definedName>
    <definedName name="XRefCopy174" localSheetId="1" hidden="1">#REF!</definedName>
    <definedName name="XRefCopy174" localSheetId="4" hidden="1">#REF!</definedName>
    <definedName name="XRefCopy174" hidden="1">#REF!</definedName>
    <definedName name="XRefCopy174Row" localSheetId="1" hidden="1">#REF!</definedName>
    <definedName name="XRefCopy174Row" localSheetId="4" hidden="1">#REF!</definedName>
    <definedName name="XRefCopy174Row" hidden="1">#REF!</definedName>
    <definedName name="XRefCopy175" localSheetId="1" hidden="1">#REF!</definedName>
    <definedName name="XRefCopy175" localSheetId="4" hidden="1">#REF!</definedName>
    <definedName name="XRefCopy175" hidden="1">#REF!</definedName>
    <definedName name="XRefCopy175Row" localSheetId="1" hidden="1">#REF!</definedName>
    <definedName name="XRefCopy175Row" localSheetId="4" hidden="1">#REF!</definedName>
    <definedName name="XRefCopy175Row" hidden="1">#REF!</definedName>
    <definedName name="XRefCopy176" localSheetId="1" hidden="1">#REF!</definedName>
    <definedName name="XRefCopy176" localSheetId="4" hidden="1">#REF!</definedName>
    <definedName name="XRefCopy176" hidden="1">#REF!</definedName>
    <definedName name="XRefCopy176Row" localSheetId="1" hidden="1">#REF!</definedName>
    <definedName name="XRefCopy176Row" localSheetId="4" hidden="1">#REF!</definedName>
    <definedName name="XRefCopy176Row" hidden="1">#REF!</definedName>
    <definedName name="XRefCopy177" localSheetId="1" hidden="1">#REF!</definedName>
    <definedName name="XRefCopy177" localSheetId="4" hidden="1">#REF!</definedName>
    <definedName name="XRefCopy177" hidden="1">#REF!</definedName>
    <definedName name="XRefCopy177Row" localSheetId="1" hidden="1">#REF!</definedName>
    <definedName name="XRefCopy177Row" localSheetId="4" hidden="1">#REF!</definedName>
    <definedName name="XRefCopy177Row" hidden="1">#REF!</definedName>
    <definedName name="XRefCopy178" localSheetId="1" hidden="1">#REF!</definedName>
    <definedName name="XRefCopy178" localSheetId="4" hidden="1">#REF!</definedName>
    <definedName name="XRefCopy178" hidden="1">#REF!</definedName>
    <definedName name="XRefCopy178Row" localSheetId="1" hidden="1">#REF!</definedName>
    <definedName name="XRefCopy178Row" localSheetId="4" hidden="1">#REF!</definedName>
    <definedName name="XRefCopy178Row" hidden="1">#REF!</definedName>
    <definedName name="XRefCopy179" localSheetId="1" hidden="1">#REF!</definedName>
    <definedName name="XRefCopy179" localSheetId="4" hidden="1">#REF!</definedName>
    <definedName name="XRefCopy179" hidden="1">#REF!</definedName>
    <definedName name="XRefCopy179Row" localSheetId="1" hidden="1">#REF!</definedName>
    <definedName name="XRefCopy179Row" localSheetId="4" hidden="1">#REF!</definedName>
    <definedName name="XRefCopy179Row" hidden="1">#REF!</definedName>
    <definedName name="XRefCopy17Row" localSheetId="1" hidden="1">#REF!</definedName>
    <definedName name="XRefCopy17Row" localSheetId="4" hidden="1">#REF!</definedName>
    <definedName name="XRefCopy17Row" hidden="1">#REF!</definedName>
    <definedName name="XRefCopy18" localSheetId="1" hidden="1">'[61]Selección de Cuentas'!#REF!</definedName>
    <definedName name="XRefCopy18" localSheetId="4" hidden="1">'[61]Selección de Cuentas'!#REF!</definedName>
    <definedName name="XRefCopy18" hidden="1">'[61]Selección de Cuentas'!#REF!</definedName>
    <definedName name="XRefCopy180" localSheetId="1" hidden="1">#REF!</definedName>
    <definedName name="XRefCopy180" localSheetId="4" hidden="1">#REF!</definedName>
    <definedName name="XRefCopy180" hidden="1">#REF!</definedName>
    <definedName name="XRefCopy180Row" localSheetId="1" hidden="1">#REF!</definedName>
    <definedName name="XRefCopy180Row" localSheetId="4" hidden="1">#REF!</definedName>
    <definedName name="XRefCopy180Row" hidden="1">#REF!</definedName>
    <definedName name="XRefCopy181" localSheetId="1" hidden="1">#REF!</definedName>
    <definedName name="XRefCopy181" localSheetId="4" hidden="1">#REF!</definedName>
    <definedName name="XRefCopy181" hidden="1">#REF!</definedName>
    <definedName name="XRefCopy181Row" localSheetId="1" hidden="1">#REF!</definedName>
    <definedName name="XRefCopy181Row" localSheetId="4" hidden="1">#REF!</definedName>
    <definedName name="XRefCopy181Row" hidden="1">#REF!</definedName>
    <definedName name="XRefCopy182" localSheetId="1" hidden="1">#REF!</definedName>
    <definedName name="XRefCopy182" localSheetId="4" hidden="1">#REF!</definedName>
    <definedName name="XRefCopy182" hidden="1">#REF!</definedName>
    <definedName name="XRefCopy182Row" localSheetId="1" hidden="1">#REF!</definedName>
    <definedName name="XRefCopy182Row" localSheetId="4" hidden="1">#REF!</definedName>
    <definedName name="XRefCopy182Row" hidden="1">#REF!</definedName>
    <definedName name="XRefCopy183" localSheetId="1" hidden="1">#REF!</definedName>
    <definedName name="XRefCopy183" localSheetId="4" hidden="1">#REF!</definedName>
    <definedName name="XRefCopy183" hidden="1">#REF!</definedName>
    <definedName name="XRefCopy183Row" localSheetId="1" hidden="1">#REF!</definedName>
    <definedName name="XRefCopy183Row" localSheetId="4" hidden="1">#REF!</definedName>
    <definedName name="XRefCopy183Row" hidden="1">#REF!</definedName>
    <definedName name="XRefCopy184" localSheetId="1" hidden="1">#REF!</definedName>
    <definedName name="XRefCopy184" localSheetId="4" hidden="1">#REF!</definedName>
    <definedName name="XRefCopy184" hidden="1">#REF!</definedName>
    <definedName name="XRefCopy184Row" localSheetId="1" hidden="1">#REF!</definedName>
    <definedName name="XRefCopy184Row" localSheetId="4" hidden="1">#REF!</definedName>
    <definedName name="XRefCopy184Row" hidden="1">#REF!</definedName>
    <definedName name="XRefCopy185" localSheetId="1" hidden="1">#REF!</definedName>
    <definedName name="XRefCopy185" localSheetId="4" hidden="1">#REF!</definedName>
    <definedName name="XRefCopy185" hidden="1">#REF!</definedName>
    <definedName name="XRefCopy185Row" localSheetId="1" hidden="1">#REF!</definedName>
    <definedName name="XRefCopy185Row" localSheetId="4" hidden="1">#REF!</definedName>
    <definedName name="XRefCopy185Row" hidden="1">#REF!</definedName>
    <definedName name="XRefCopy186" localSheetId="1" hidden="1">#REF!</definedName>
    <definedName name="XRefCopy186" localSheetId="4" hidden="1">#REF!</definedName>
    <definedName name="XRefCopy186" hidden="1">#REF!</definedName>
    <definedName name="XRefCopy186Row" localSheetId="1" hidden="1">#REF!</definedName>
    <definedName name="XRefCopy186Row" localSheetId="4" hidden="1">#REF!</definedName>
    <definedName name="XRefCopy186Row" hidden="1">#REF!</definedName>
    <definedName name="XRefCopy187" localSheetId="1" hidden="1">#REF!</definedName>
    <definedName name="XRefCopy187" localSheetId="4" hidden="1">#REF!</definedName>
    <definedName name="XRefCopy187" hidden="1">#REF!</definedName>
    <definedName name="XRefCopy187Row" localSheetId="1" hidden="1">#REF!</definedName>
    <definedName name="XRefCopy187Row" localSheetId="4" hidden="1">#REF!</definedName>
    <definedName name="XRefCopy187Row" hidden="1">#REF!</definedName>
    <definedName name="XRefCopy188" localSheetId="1" hidden="1">#REF!</definedName>
    <definedName name="XRefCopy188" localSheetId="4" hidden="1">#REF!</definedName>
    <definedName name="XRefCopy188" hidden="1">#REF!</definedName>
    <definedName name="XRefCopy188Row" localSheetId="1" hidden="1">#REF!</definedName>
    <definedName name="XRefCopy188Row" localSheetId="4" hidden="1">#REF!</definedName>
    <definedName name="XRefCopy188Row" hidden="1">#REF!</definedName>
    <definedName name="XRefCopy189" localSheetId="1" hidden="1">#REF!</definedName>
    <definedName name="XRefCopy189" localSheetId="4" hidden="1">#REF!</definedName>
    <definedName name="XRefCopy189" hidden="1">#REF!</definedName>
    <definedName name="XRefCopy189Row" localSheetId="1" hidden="1">#REF!</definedName>
    <definedName name="XRefCopy189Row" localSheetId="4" hidden="1">#REF!</definedName>
    <definedName name="XRefCopy189Row" hidden="1">#REF!</definedName>
    <definedName name="XRefCopy18Row" localSheetId="1" hidden="1">[57]XREF!#REF!</definedName>
    <definedName name="XRefCopy18Row" localSheetId="4" hidden="1">[57]XREF!#REF!</definedName>
    <definedName name="XRefCopy18Row" hidden="1">[57]XREF!#REF!</definedName>
    <definedName name="XRefCopy19" localSheetId="1" hidden="1">'[60]Prov. Circularizados'!#REF!</definedName>
    <definedName name="XRefCopy19" localSheetId="4" hidden="1">'[60]Prov. Circularizados'!#REF!</definedName>
    <definedName name="XRefCopy19" hidden="1">'[60]Prov. Circularizados'!#REF!</definedName>
    <definedName name="XRefCopy190" localSheetId="1" hidden="1">#REF!</definedName>
    <definedName name="XRefCopy190" localSheetId="4" hidden="1">#REF!</definedName>
    <definedName name="XRefCopy190" hidden="1">#REF!</definedName>
    <definedName name="XRefCopy190Row" localSheetId="1" hidden="1">#REF!</definedName>
    <definedName name="XRefCopy190Row" localSheetId="4" hidden="1">#REF!</definedName>
    <definedName name="XRefCopy190Row" hidden="1">#REF!</definedName>
    <definedName name="XRefCopy191" localSheetId="1" hidden="1">#REF!</definedName>
    <definedName name="XRefCopy191" localSheetId="4" hidden="1">#REF!</definedName>
    <definedName name="XRefCopy191" hidden="1">#REF!</definedName>
    <definedName name="XRefCopy191Row" localSheetId="1" hidden="1">#REF!</definedName>
    <definedName name="XRefCopy191Row" localSheetId="4" hidden="1">#REF!</definedName>
    <definedName name="XRefCopy191Row" hidden="1">#REF!</definedName>
    <definedName name="XRefCopy192" localSheetId="1" hidden="1">#REF!</definedName>
    <definedName name="XRefCopy192" localSheetId="4" hidden="1">#REF!</definedName>
    <definedName name="XRefCopy192" hidden="1">#REF!</definedName>
    <definedName name="XRefCopy192Row" localSheetId="1" hidden="1">#REF!</definedName>
    <definedName name="XRefCopy192Row" localSheetId="4" hidden="1">#REF!</definedName>
    <definedName name="XRefCopy192Row" hidden="1">#REF!</definedName>
    <definedName name="XRefCopy193" localSheetId="1" hidden="1">#REF!</definedName>
    <definedName name="XRefCopy193" localSheetId="4" hidden="1">#REF!</definedName>
    <definedName name="XRefCopy193" hidden="1">#REF!</definedName>
    <definedName name="XRefCopy193Row" localSheetId="1" hidden="1">#REF!</definedName>
    <definedName name="XRefCopy193Row" localSheetId="4" hidden="1">#REF!</definedName>
    <definedName name="XRefCopy193Row" hidden="1">#REF!</definedName>
    <definedName name="XRefCopy194" localSheetId="1" hidden="1">#REF!</definedName>
    <definedName name="XRefCopy194" localSheetId="4" hidden="1">#REF!</definedName>
    <definedName name="XRefCopy194" hidden="1">#REF!</definedName>
    <definedName name="XRefCopy194Row" localSheetId="1" hidden="1">#REF!</definedName>
    <definedName name="XRefCopy194Row" localSheetId="4" hidden="1">#REF!</definedName>
    <definedName name="XRefCopy194Row" hidden="1">#REF!</definedName>
    <definedName name="XRefCopy195" localSheetId="1" hidden="1">#REF!</definedName>
    <definedName name="XRefCopy195" localSheetId="4" hidden="1">#REF!</definedName>
    <definedName name="XRefCopy195" hidden="1">#REF!</definedName>
    <definedName name="XRefCopy195Row" localSheetId="1" hidden="1">#REF!</definedName>
    <definedName name="XRefCopy195Row" localSheetId="4" hidden="1">#REF!</definedName>
    <definedName name="XRefCopy195Row" hidden="1">#REF!</definedName>
    <definedName name="XRefCopy196" localSheetId="1" hidden="1">#REF!</definedName>
    <definedName name="XRefCopy196" localSheetId="4" hidden="1">#REF!</definedName>
    <definedName name="XRefCopy196" hidden="1">#REF!</definedName>
    <definedName name="XRefCopy196Row" localSheetId="1" hidden="1">#REF!</definedName>
    <definedName name="XRefCopy196Row" localSheetId="4" hidden="1">#REF!</definedName>
    <definedName name="XRefCopy196Row" hidden="1">#REF!</definedName>
    <definedName name="XRefCopy197" localSheetId="1" hidden="1">#REF!</definedName>
    <definedName name="XRefCopy197" localSheetId="4" hidden="1">#REF!</definedName>
    <definedName name="XRefCopy197" hidden="1">#REF!</definedName>
    <definedName name="XRefCopy197Row" localSheetId="1" hidden="1">#REF!</definedName>
    <definedName name="XRefCopy197Row" localSheetId="4" hidden="1">#REF!</definedName>
    <definedName name="XRefCopy197Row" hidden="1">#REF!</definedName>
    <definedName name="XRefCopy198" localSheetId="1" hidden="1">#REF!</definedName>
    <definedName name="XRefCopy198" localSheetId="4" hidden="1">#REF!</definedName>
    <definedName name="XRefCopy198" hidden="1">#REF!</definedName>
    <definedName name="XRefCopy198Row" localSheetId="1" hidden="1">#REF!</definedName>
    <definedName name="XRefCopy198Row" localSheetId="4" hidden="1">#REF!</definedName>
    <definedName name="XRefCopy198Row" hidden="1">#REF!</definedName>
    <definedName name="XRefCopy199" localSheetId="1" hidden="1">#REF!</definedName>
    <definedName name="XRefCopy199" localSheetId="4" hidden="1">#REF!</definedName>
    <definedName name="XRefCopy199" hidden="1">#REF!</definedName>
    <definedName name="XRefCopy199Row" localSheetId="1" hidden="1">#REF!</definedName>
    <definedName name="XRefCopy199Row" localSheetId="4" hidden="1">#REF!</definedName>
    <definedName name="XRefCopy199Row" hidden="1">#REF!</definedName>
    <definedName name="XRefCopy19Row" localSheetId="1" hidden="1">#REF!</definedName>
    <definedName name="XRefCopy19Row" localSheetId="4" hidden="1">#REF!</definedName>
    <definedName name="XRefCopy19Row" hidden="1">#REF!</definedName>
    <definedName name="XRefCopy1Row" localSheetId="1" hidden="1">#REF!</definedName>
    <definedName name="XRefCopy1Row" localSheetId="4" hidden="1">#REF!</definedName>
    <definedName name="XRefCopy1Row" hidden="1">#REF!</definedName>
    <definedName name="XRefCopy2" localSheetId="1" hidden="1">#REF!</definedName>
    <definedName name="XRefCopy2" localSheetId="4" hidden="1">#REF!</definedName>
    <definedName name="XRefCopy2" hidden="1">#REF!</definedName>
    <definedName name="XRefCopy20" localSheetId="1" hidden="1">'[62]Selección de Cuentas'!#REF!</definedName>
    <definedName name="XRefCopy20" localSheetId="4" hidden="1">'[62]Selección de Cuentas'!#REF!</definedName>
    <definedName name="XRefCopy20" hidden="1">'[62]Selección de Cuentas'!#REF!</definedName>
    <definedName name="XRefCopy200" localSheetId="1" hidden="1">#REF!</definedName>
    <definedName name="XRefCopy200" localSheetId="4" hidden="1">#REF!</definedName>
    <definedName name="XRefCopy200" hidden="1">#REF!</definedName>
    <definedName name="XRefCopy200Row" localSheetId="1" hidden="1">#REF!</definedName>
    <definedName name="XRefCopy200Row" localSheetId="4" hidden="1">#REF!</definedName>
    <definedName name="XRefCopy200Row" hidden="1">#REF!</definedName>
    <definedName name="XRefCopy201" localSheetId="1" hidden="1">#REF!</definedName>
    <definedName name="XRefCopy201" localSheetId="4" hidden="1">#REF!</definedName>
    <definedName name="XRefCopy201" hidden="1">#REF!</definedName>
    <definedName name="XRefCopy201Row" localSheetId="1" hidden="1">#REF!</definedName>
    <definedName name="XRefCopy201Row" localSheetId="4" hidden="1">#REF!</definedName>
    <definedName name="XRefCopy201Row" hidden="1">#REF!</definedName>
    <definedName name="XRefCopy202" localSheetId="1" hidden="1">#REF!</definedName>
    <definedName name="XRefCopy202" localSheetId="4" hidden="1">#REF!</definedName>
    <definedName name="XRefCopy202" hidden="1">#REF!</definedName>
    <definedName name="XRefCopy202Row" localSheetId="1" hidden="1">#REF!</definedName>
    <definedName name="XRefCopy202Row" localSheetId="4" hidden="1">#REF!</definedName>
    <definedName name="XRefCopy202Row" hidden="1">#REF!</definedName>
    <definedName name="XRefCopy203" localSheetId="1" hidden="1">#REF!</definedName>
    <definedName name="XRefCopy203" localSheetId="4" hidden="1">#REF!</definedName>
    <definedName name="XRefCopy203" hidden="1">#REF!</definedName>
    <definedName name="XRefCopy203Row" localSheetId="1" hidden="1">#REF!</definedName>
    <definedName name="XRefCopy203Row" localSheetId="4" hidden="1">#REF!</definedName>
    <definedName name="XRefCopy203Row" hidden="1">#REF!</definedName>
    <definedName name="XRefCopy204" localSheetId="1" hidden="1">#REF!</definedName>
    <definedName name="XRefCopy204" localSheetId="4" hidden="1">#REF!</definedName>
    <definedName name="XRefCopy204" hidden="1">#REF!</definedName>
    <definedName name="XRefCopy204Row" localSheetId="1" hidden="1">#REF!</definedName>
    <definedName name="XRefCopy204Row" localSheetId="4" hidden="1">#REF!</definedName>
    <definedName name="XRefCopy204Row" hidden="1">#REF!</definedName>
    <definedName name="XRefCopy205" localSheetId="1" hidden="1">#REF!</definedName>
    <definedName name="XRefCopy205" localSheetId="4" hidden="1">#REF!</definedName>
    <definedName name="XRefCopy205" hidden="1">#REF!</definedName>
    <definedName name="XRefCopy205Row" localSheetId="1" hidden="1">#REF!</definedName>
    <definedName name="XRefCopy205Row" localSheetId="4" hidden="1">#REF!</definedName>
    <definedName name="XRefCopy205Row" hidden="1">#REF!</definedName>
    <definedName name="XRefCopy206" localSheetId="1" hidden="1">#REF!</definedName>
    <definedName name="XRefCopy206" localSheetId="4" hidden="1">#REF!</definedName>
    <definedName name="XRefCopy206" hidden="1">#REF!</definedName>
    <definedName name="XRefCopy206Row" localSheetId="1" hidden="1">#REF!</definedName>
    <definedName name="XRefCopy206Row" localSheetId="4" hidden="1">#REF!</definedName>
    <definedName name="XRefCopy206Row" hidden="1">#REF!</definedName>
    <definedName name="XRefCopy207" localSheetId="1" hidden="1">#REF!</definedName>
    <definedName name="XRefCopy207" localSheetId="4" hidden="1">#REF!</definedName>
    <definedName name="XRefCopy207" hidden="1">#REF!</definedName>
    <definedName name="XRefCopy207Row" localSheetId="1" hidden="1">#REF!</definedName>
    <definedName name="XRefCopy207Row" localSheetId="4" hidden="1">#REF!</definedName>
    <definedName name="XRefCopy207Row" hidden="1">#REF!</definedName>
    <definedName name="XRefCopy208" localSheetId="1" hidden="1">#REF!</definedName>
    <definedName name="XRefCopy208" localSheetId="4" hidden="1">#REF!</definedName>
    <definedName name="XRefCopy208" hidden="1">#REF!</definedName>
    <definedName name="XRefCopy208Row" localSheetId="1" hidden="1">#REF!</definedName>
    <definedName name="XRefCopy208Row" localSheetId="4" hidden="1">#REF!</definedName>
    <definedName name="XRefCopy208Row" hidden="1">#REF!</definedName>
    <definedName name="XRefCopy209" localSheetId="1" hidden="1">#REF!</definedName>
    <definedName name="XRefCopy209" localSheetId="4" hidden="1">#REF!</definedName>
    <definedName name="XRefCopy209" hidden="1">#REF!</definedName>
    <definedName name="XRefCopy209Row" localSheetId="1" hidden="1">#REF!</definedName>
    <definedName name="XRefCopy209Row" localSheetId="4" hidden="1">#REF!</definedName>
    <definedName name="XRefCopy209Row" hidden="1">#REF!</definedName>
    <definedName name="XRefCopy20Row" localSheetId="1" hidden="1">#REF!</definedName>
    <definedName name="XRefCopy20Row" localSheetId="4" hidden="1">#REF!</definedName>
    <definedName name="XRefCopy20Row" hidden="1">#REF!</definedName>
    <definedName name="XRefCopy21" localSheetId="1" hidden="1">'[61]Selección de Cuentas'!#REF!</definedName>
    <definedName name="XRefCopy21" localSheetId="4" hidden="1">'[61]Selección de Cuentas'!#REF!</definedName>
    <definedName name="XRefCopy21" hidden="1">'[61]Selección de Cuentas'!#REF!</definedName>
    <definedName name="XRefCopy210" localSheetId="1" hidden="1">#REF!</definedName>
    <definedName name="XRefCopy210" localSheetId="4" hidden="1">#REF!</definedName>
    <definedName name="XRefCopy210" hidden="1">#REF!</definedName>
    <definedName name="XRefCopy210Row" localSheetId="1" hidden="1">#REF!</definedName>
    <definedName name="XRefCopy210Row" localSheetId="4" hidden="1">#REF!</definedName>
    <definedName name="XRefCopy210Row" hidden="1">#REF!</definedName>
    <definedName name="XRefCopy211" localSheetId="1" hidden="1">#REF!</definedName>
    <definedName name="XRefCopy211" localSheetId="4" hidden="1">#REF!</definedName>
    <definedName name="XRefCopy211" hidden="1">#REF!</definedName>
    <definedName name="XRefCopy211Row" localSheetId="1" hidden="1">#REF!</definedName>
    <definedName name="XRefCopy211Row" localSheetId="4" hidden="1">#REF!</definedName>
    <definedName name="XRefCopy211Row" hidden="1">#REF!</definedName>
    <definedName name="XRefCopy212" localSheetId="1" hidden="1">#REF!</definedName>
    <definedName name="XRefCopy212" localSheetId="4" hidden="1">#REF!</definedName>
    <definedName name="XRefCopy212" hidden="1">#REF!</definedName>
    <definedName name="XRefCopy212Row" localSheetId="1" hidden="1">#REF!</definedName>
    <definedName name="XRefCopy212Row" localSheetId="4" hidden="1">#REF!</definedName>
    <definedName name="XRefCopy212Row" hidden="1">#REF!</definedName>
    <definedName name="XRefCopy213" localSheetId="1" hidden="1">#REF!</definedName>
    <definedName name="XRefCopy213" localSheetId="4" hidden="1">#REF!</definedName>
    <definedName name="XRefCopy213" hidden="1">#REF!</definedName>
    <definedName name="XRefCopy213Row" localSheetId="1" hidden="1">#REF!</definedName>
    <definedName name="XRefCopy213Row" localSheetId="4" hidden="1">#REF!</definedName>
    <definedName name="XRefCopy213Row" hidden="1">#REF!</definedName>
    <definedName name="XRefCopy214" localSheetId="1" hidden="1">#REF!</definedName>
    <definedName name="XRefCopy214" localSheetId="4" hidden="1">#REF!</definedName>
    <definedName name="XRefCopy214" hidden="1">#REF!</definedName>
    <definedName name="XRefCopy214Row" localSheetId="1" hidden="1">#REF!</definedName>
    <definedName name="XRefCopy214Row" localSheetId="4" hidden="1">#REF!</definedName>
    <definedName name="XRefCopy214Row" hidden="1">#REF!</definedName>
    <definedName name="XRefCopy215" localSheetId="1" hidden="1">#REF!</definedName>
    <definedName name="XRefCopy215" localSheetId="4" hidden="1">#REF!</definedName>
    <definedName name="XRefCopy215" hidden="1">#REF!</definedName>
    <definedName name="XRefCopy215Row" localSheetId="1" hidden="1">#REF!</definedName>
    <definedName name="XRefCopy215Row" localSheetId="4" hidden="1">#REF!</definedName>
    <definedName name="XRefCopy215Row" hidden="1">#REF!</definedName>
    <definedName name="XRefCopy216" localSheetId="1" hidden="1">#REF!</definedName>
    <definedName name="XRefCopy216" localSheetId="4" hidden="1">#REF!</definedName>
    <definedName name="XRefCopy216" hidden="1">#REF!</definedName>
    <definedName name="XRefCopy216Row" localSheetId="1" hidden="1">#REF!</definedName>
    <definedName name="XRefCopy216Row" localSheetId="4" hidden="1">#REF!</definedName>
    <definedName name="XRefCopy216Row" hidden="1">#REF!</definedName>
    <definedName name="XRefCopy217" localSheetId="1" hidden="1">#REF!</definedName>
    <definedName name="XRefCopy217" localSheetId="4" hidden="1">#REF!</definedName>
    <definedName name="XRefCopy217" hidden="1">#REF!</definedName>
    <definedName name="XRefCopy217Row" localSheetId="1" hidden="1">#REF!</definedName>
    <definedName name="XRefCopy217Row" localSheetId="4" hidden="1">#REF!</definedName>
    <definedName name="XRefCopy217Row" hidden="1">#REF!</definedName>
    <definedName name="XRefCopy218" localSheetId="1" hidden="1">#REF!</definedName>
    <definedName name="XRefCopy218" localSheetId="4" hidden="1">#REF!</definedName>
    <definedName name="XRefCopy218" hidden="1">#REF!</definedName>
    <definedName name="XRefCopy218Row" localSheetId="1" hidden="1">#REF!</definedName>
    <definedName name="XRefCopy218Row" localSheetId="4" hidden="1">#REF!</definedName>
    <definedName name="XRefCopy218Row" hidden="1">#REF!</definedName>
    <definedName name="XRefCopy219" localSheetId="1" hidden="1">#REF!</definedName>
    <definedName name="XRefCopy219" localSheetId="4" hidden="1">#REF!</definedName>
    <definedName name="XRefCopy219" hidden="1">#REF!</definedName>
    <definedName name="XRefCopy219Row" localSheetId="1" hidden="1">#REF!</definedName>
    <definedName name="XRefCopy219Row" localSheetId="4" hidden="1">#REF!</definedName>
    <definedName name="XRefCopy219Row" hidden="1">#REF!</definedName>
    <definedName name="XRefCopy21Row" localSheetId="1" hidden="1">#REF!</definedName>
    <definedName name="XRefCopy21Row" localSheetId="4" hidden="1">#REF!</definedName>
    <definedName name="XRefCopy21Row" hidden="1">#REF!</definedName>
    <definedName name="XRefCopy22" localSheetId="1" hidden="1">'[61]Selección de Cuentas'!#REF!</definedName>
    <definedName name="XRefCopy22" localSheetId="4" hidden="1">'[61]Selección de Cuentas'!#REF!</definedName>
    <definedName name="XRefCopy22" hidden="1">'[61]Selección de Cuentas'!#REF!</definedName>
    <definedName name="XRefCopy220" localSheetId="1" hidden="1">#REF!</definedName>
    <definedName name="XRefCopy220" localSheetId="4" hidden="1">#REF!</definedName>
    <definedName name="XRefCopy220" hidden="1">#REF!</definedName>
    <definedName name="XRefCopy220Row" localSheetId="1" hidden="1">#REF!</definedName>
    <definedName name="XRefCopy220Row" localSheetId="4" hidden="1">#REF!</definedName>
    <definedName name="XRefCopy220Row" hidden="1">#REF!</definedName>
    <definedName name="XRefCopy221" localSheetId="1" hidden="1">#REF!</definedName>
    <definedName name="XRefCopy221" localSheetId="4" hidden="1">#REF!</definedName>
    <definedName name="XRefCopy221" hidden="1">#REF!</definedName>
    <definedName name="XRefCopy221Row" localSheetId="1" hidden="1">#REF!</definedName>
    <definedName name="XRefCopy221Row" localSheetId="4" hidden="1">#REF!</definedName>
    <definedName name="XRefCopy221Row" hidden="1">#REF!</definedName>
    <definedName name="XRefCopy222" localSheetId="1" hidden="1">#REF!</definedName>
    <definedName name="XRefCopy222" localSheetId="4" hidden="1">#REF!</definedName>
    <definedName name="XRefCopy222" hidden="1">#REF!</definedName>
    <definedName name="XRefCopy222Row" localSheetId="1" hidden="1">#REF!</definedName>
    <definedName name="XRefCopy222Row" localSheetId="4" hidden="1">#REF!</definedName>
    <definedName name="XRefCopy222Row" hidden="1">#REF!</definedName>
    <definedName name="XRefCopy223" localSheetId="1" hidden="1">#REF!</definedName>
    <definedName name="XRefCopy223" localSheetId="4" hidden="1">#REF!</definedName>
    <definedName name="XRefCopy223" hidden="1">#REF!</definedName>
    <definedName name="XRefCopy224" localSheetId="1" hidden="1">#REF!</definedName>
    <definedName name="XRefCopy224" localSheetId="4" hidden="1">#REF!</definedName>
    <definedName name="XRefCopy224" hidden="1">#REF!</definedName>
    <definedName name="XRefCopy224Row" localSheetId="1" hidden="1">#REF!</definedName>
    <definedName name="XRefCopy224Row" localSheetId="4" hidden="1">#REF!</definedName>
    <definedName name="XRefCopy224Row" hidden="1">#REF!</definedName>
    <definedName name="XRefCopy225" localSheetId="1" hidden="1">#REF!</definedName>
    <definedName name="XRefCopy225" localSheetId="4" hidden="1">#REF!</definedName>
    <definedName name="XRefCopy225" hidden="1">#REF!</definedName>
    <definedName name="XRefCopy225Row" localSheetId="1" hidden="1">#REF!</definedName>
    <definedName name="XRefCopy225Row" localSheetId="4" hidden="1">#REF!</definedName>
    <definedName name="XRefCopy225Row" hidden="1">#REF!</definedName>
    <definedName name="XRefCopy226" localSheetId="1" hidden="1">#REF!</definedName>
    <definedName name="XRefCopy226" localSheetId="4" hidden="1">#REF!</definedName>
    <definedName name="XRefCopy226" hidden="1">#REF!</definedName>
    <definedName name="XRefCopy226Row" localSheetId="1" hidden="1">#REF!</definedName>
    <definedName name="XRefCopy226Row" localSheetId="4" hidden="1">#REF!</definedName>
    <definedName name="XRefCopy226Row" hidden="1">#REF!</definedName>
    <definedName name="XRefCopy227" localSheetId="1" hidden="1">#REF!</definedName>
    <definedName name="XRefCopy227" localSheetId="4" hidden="1">#REF!</definedName>
    <definedName name="XRefCopy227" hidden="1">#REF!</definedName>
    <definedName name="XRefCopy227Row" localSheetId="1" hidden="1">#REF!</definedName>
    <definedName name="XRefCopy227Row" localSheetId="4" hidden="1">#REF!</definedName>
    <definedName name="XRefCopy227Row" hidden="1">#REF!</definedName>
    <definedName name="XRefCopy228" localSheetId="1" hidden="1">#REF!</definedName>
    <definedName name="XRefCopy228" localSheetId="4" hidden="1">#REF!</definedName>
    <definedName name="XRefCopy228" hidden="1">#REF!</definedName>
    <definedName name="XRefCopy228Row" localSheetId="1" hidden="1">#REF!</definedName>
    <definedName name="XRefCopy228Row" localSheetId="4" hidden="1">#REF!</definedName>
    <definedName name="XRefCopy228Row" hidden="1">#REF!</definedName>
    <definedName name="XRefCopy229" localSheetId="1" hidden="1">#REF!</definedName>
    <definedName name="XRefCopy229" localSheetId="4" hidden="1">#REF!</definedName>
    <definedName name="XRefCopy229" hidden="1">#REF!</definedName>
    <definedName name="XRefCopy229Row" localSheetId="1" hidden="1">#REF!</definedName>
    <definedName name="XRefCopy229Row" localSheetId="4" hidden="1">#REF!</definedName>
    <definedName name="XRefCopy229Row" hidden="1">#REF!</definedName>
    <definedName name="XRefCopy22Row" localSheetId="1" hidden="1">#REF!</definedName>
    <definedName name="XRefCopy22Row" localSheetId="4" hidden="1">#REF!</definedName>
    <definedName name="XRefCopy22Row" hidden="1">#REF!</definedName>
    <definedName name="XRefCopy23" localSheetId="1" hidden="1">'[61]Selección de Cuentas'!#REF!</definedName>
    <definedName name="XRefCopy23" localSheetId="4" hidden="1">'[61]Selección de Cuentas'!#REF!</definedName>
    <definedName name="XRefCopy23" hidden="1">'[61]Selección de Cuentas'!#REF!</definedName>
    <definedName name="XRefCopy230" localSheetId="1" hidden="1">#REF!</definedName>
    <definedName name="XRefCopy230" localSheetId="4" hidden="1">#REF!</definedName>
    <definedName name="XRefCopy230" hidden="1">#REF!</definedName>
    <definedName name="XRefCopy230Row" localSheetId="1" hidden="1">#REF!</definedName>
    <definedName name="XRefCopy230Row" localSheetId="4" hidden="1">#REF!</definedName>
    <definedName name="XRefCopy230Row" hidden="1">#REF!</definedName>
    <definedName name="XRefCopy231" localSheetId="1" hidden="1">#REF!</definedName>
    <definedName name="XRefCopy231" localSheetId="4" hidden="1">#REF!</definedName>
    <definedName name="XRefCopy231" hidden="1">#REF!</definedName>
    <definedName name="XRefCopy231Row" localSheetId="1" hidden="1">#REF!</definedName>
    <definedName name="XRefCopy231Row" localSheetId="4" hidden="1">#REF!</definedName>
    <definedName name="XRefCopy231Row" hidden="1">#REF!</definedName>
    <definedName name="XRefCopy232" localSheetId="1" hidden="1">#REF!</definedName>
    <definedName name="XRefCopy232" localSheetId="4" hidden="1">#REF!</definedName>
    <definedName name="XRefCopy232" hidden="1">#REF!</definedName>
    <definedName name="XRefCopy232Row" localSheetId="1" hidden="1">#REF!</definedName>
    <definedName name="XRefCopy232Row" localSheetId="4" hidden="1">#REF!</definedName>
    <definedName name="XRefCopy232Row" hidden="1">#REF!</definedName>
    <definedName name="XRefCopy233" localSheetId="1" hidden="1">#REF!</definedName>
    <definedName name="XRefCopy233" localSheetId="4" hidden="1">#REF!</definedName>
    <definedName name="XRefCopy233" hidden="1">#REF!</definedName>
    <definedName name="XRefCopy233Row" localSheetId="1" hidden="1">#REF!</definedName>
    <definedName name="XRefCopy233Row" localSheetId="4" hidden="1">#REF!</definedName>
    <definedName name="XRefCopy233Row" hidden="1">#REF!</definedName>
    <definedName name="XRefCopy234" localSheetId="1" hidden="1">#REF!</definedName>
    <definedName name="XRefCopy234" localSheetId="4" hidden="1">#REF!</definedName>
    <definedName name="XRefCopy234" hidden="1">#REF!</definedName>
    <definedName name="XRefCopy234Row" localSheetId="1" hidden="1">#REF!</definedName>
    <definedName name="XRefCopy234Row" localSheetId="4" hidden="1">#REF!</definedName>
    <definedName name="XRefCopy234Row" hidden="1">#REF!</definedName>
    <definedName name="XRefCopy235" localSheetId="1" hidden="1">#REF!</definedName>
    <definedName name="XRefCopy235" localSheetId="4" hidden="1">#REF!</definedName>
    <definedName name="XRefCopy235" hidden="1">#REF!</definedName>
    <definedName name="XRefCopy235Row" localSheetId="1" hidden="1">#REF!</definedName>
    <definedName name="XRefCopy235Row" localSheetId="4" hidden="1">#REF!</definedName>
    <definedName name="XRefCopy235Row" hidden="1">#REF!</definedName>
    <definedName name="XRefCopy236" localSheetId="1" hidden="1">#REF!</definedName>
    <definedName name="XRefCopy236" localSheetId="4" hidden="1">#REF!</definedName>
    <definedName name="XRefCopy236" hidden="1">#REF!</definedName>
    <definedName name="XRefCopy236Row" localSheetId="1" hidden="1">#REF!</definedName>
    <definedName name="XRefCopy236Row" localSheetId="4" hidden="1">#REF!</definedName>
    <definedName name="XRefCopy236Row" hidden="1">#REF!</definedName>
    <definedName name="XRefCopy237" localSheetId="1" hidden="1">#REF!</definedName>
    <definedName name="XRefCopy237" localSheetId="4" hidden="1">#REF!</definedName>
    <definedName name="XRefCopy237" hidden="1">#REF!</definedName>
    <definedName name="XRefCopy237Row" localSheetId="1" hidden="1">#REF!</definedName>
    <definedName name="XRefCopy237Row" localSheetId="4" hidden="1">#REF!</definedName>
    <definedName name="XRefCopy237Row" hidden="1">#REF!</definedName>
    <definedName name="XRefCopy238" localSheetId="1" hidden="1">#REF!</definedName>
    <definedName name="XRefCopy238" localSheetId="4" hidden="1">#REF!</definedName>
    <definedName name="XRefCopy238" hidden="1">#REF!</definedName>
    <definedName name="XRefCopy238Row" localSheetId="1" hidden="1">#REF!</definedName>
    <definedName name="XRefCopy238Row" localSheetId="4" hidden="1">#REF!</definedName>
    <definedName name="XRefCopy238Row" hidden="1">#REF!</definedName>
    <definedName name="XRefCopy239" localSheetId="1" hidden="1">#REF!</definedName>
    <definedName name="XRefCopy239" localSheetId="4" hidden="1">#REF!</definedName>
    <definedName name="XRefCopy239" hidden="1">#REF!</definedName>
    <definedName name="XRefCopy239Row" localSheetId="1" hidden="1">#REF!</definedName>
    <definedName name="XRefCopy239Row" localSheetId="4" hidden="1">#REF!</definedName>
    <definedName name="XRefCopy239Row" hidden="1">#REF!</definedName>
    <definedName name="XRefCopy23Row" localSheetId="1" hidden="1">#REF!</definedName>
    <definedName name="XRefCopy23Row" localSheetId="4" hidden="1">#REF!</definedName>
    <definedName name="XRefCopy23Row" hidden="1">#REF!</definedName>
    <definedName name="XRefCopy24" localSheetId="1" hidden="1">'[61]Selección de Cuentas'!#REF!</definedName>
    <definedName name="XRefCopy24" localSheetId="4" hidden="1">'[61]Selección de Cuentas'!#REF!</definedName>
    <definedName name="XRefCopy24" hidden="1">'[61]Selección de Cuentas'!#REF!</definedName>
    <definedName name="XRefCopy240" localSheetId="1" hidden="1">#REF!</definedName>
    <definedName name="XRefCopy240" localSheetId="4" hidden="1">#REF!</definedName>
    <definedName name="XRefCopy240" hidden="1">#REF!</definedName>
    <definedName name="XRefCopy240Row" localSheetId="1" hidden="1">#REF!</definedName>
    <definedName name="XRefCopy240Row" localSheetId="4" hidden="1">#REF!</definedName>
    <definedName name="XRefCopy240Row" hidden="1">#REF!</definedName>
    <definedName name="XRefCopy241" localSheetId="1" hidden="1">#REF!</definedName>
    <definedName name="XRefCopy241" localSheetId="4" hidden="1">#REF!</definedName>
    <definedName name="XRefCopy241" hidden="1">#REF!</definedName>
    <definedName name="XRefCopy241Row" localSheetId="1" hidden="1">#REF!</definedName>
    <definedName name="XRefCopy241Row" localSheetId="4" hidden="1">#REF!</definedName>
    <definedName name="XRefCopy241Row" hidden="1">#REF!</definedName>
    <definedName name="XRefCopy242" localSheetId="1" hidden="1">#REF!</definedName>
    <definedName name="XRefCopy242" localSheetId="4" hidden="1">#REF!</definedName>
    <definedName name="XRefCopy242" hidden="1">#REF!</definedName>
    <definedName name="XRefCopy242Row" localSheetId="1" hidden="1">#REF!</definedName>
    <definedName name="XRefCopy242Row" localSheetId="4" hidden="1">#REF!</definedName>
    <definedName name="XRefCopy242Row" hidden="1">#REF!</definedName>
    <definedName name="XRefCopy243" localSheetId="1" hidden="1">#REF!</definedName>
    <definedName name="XRefCopy243" localSheetId="4" hidden="1">#REF!</definedName>
    <definedName name="XRefCopy243" hidden="1">#REF!</definedName>
    <definedName name="XRefCopy243Row" localSheetId="1" hidden="1">#REF!</definedName>
    <definedName name="XRefCopy243Row" localSheetId="4" hidden="1">#REF!</definedName>
    <definedName name="XRefCopy243Row" hidden="1">#REF!</definedName>
    <definedName name="XRefCopy244" localSheetId="1" hidden="1">#REF!</definedName>
    <definedName name="XRefCopy244" localSheetId="4" hidden="1">#REF!</definedName>
    <definedName name="XRefCopy244" hidden="1">#REF!</definedName>
    <definedName name="XRefCopy244Row" localSheetId="1" hidden="1">#REF!</definedName>
    <definedName name="XRefCopy244Row" localSheetId="4" hidden="1">#REF!</definedName>
    <definedName name="XRefCopy244Row" hidden="1">#REF!</definedName>
    <definedName name="XRefCopy245" localSheetId="1" hidden="1">#REF!</definedName>
    <definedName name="XRefCopy245" localSheetId="4" hidden="1">#REF!</definedName>
    <definedName name="XRefCopy245" hidden="1">#REF!</definedName>
    <definedName name="XRefCopy245Row" localSheetId="1" hidden="1">#REF!</definedName>
    <definedName name="XRefCopy245Row" localSheetId="4" hidden="1">#REF!</definedName>
    <definedName name="XRefCopy245Row" hidden="1">#REF!</definedName>
    <definedName name="XRefCopy246" localSheetId="1" hidden="1">#REF!</definedName>
    <definedName name="XRefCopy246" localSheetId="4" hidden="1">#REF!</definedName>
    <definedName name="XRefCopy246" hidden="1">#REF!</definedName>
    <definedName name="XRefCopy246Row" localSheetId="1" hidden="1">#REF!</definedName>
    <definedName name="XRefCopy246Row" localSheetId="4" hidden="1">#REF!</definedName>
    <definedName name="XRefCopy246Row" hidden="1">#REF!</definedName>
    <definedName name="XRefCopy247" localSheetId="1" hidden="1">#REF!</definedName>
    <definedName name="XRefCopy247" localSheetId="4" hidden="1">#REF!</definedName>
    <definedName name="XRefCopy247" hidden="1">#REF!</definedName>
    <definedName name="XRefCopy247Row" localSheetId="1" hidden="1">#REF!</definedName>
    <definedName name="XRefCopy247Row" localSheetId="4" hidden="1">#REF!</definedName>
    <definedName name="XRefCopy247Row" hidden="1">#REF!</definedName>
    <definedName name="XRefCopy248" localSheetId="1" hidden="1">#REF!</definedName>
    <definedName name="XRefCopy248" localSheetId="4" hidden="1">#REF!</definedName>
    <definedName name="XRefCopy248" hidden="1">#REF!</definedName>
    <definedName name="XRefCopy248Row" localSheetId="1" hidden="1">#REF!</definedName>
    <definedName name="XRefCopy248Row" localSheetId="4" hidden="1">#REF!</definedName>
    <definedName name="XRefCopy248Row" hidden="1">#REF!</definedName>
    <definedName name="XRefCopy249" localSheetId="1" hidden="1">#REF!</definedName>
    <definedName name="XRefCopy249" localSheetId="4" hidden="1">#REF!</definedName>
    <definedName name="XRefCopy249" hidden="1">#REF!</definedName>
    <definedName name="XRefCopy249Row" localSheetId="1" hidden="1">#REF!</definedName>
    <definedName name="XRefCopy249Row" localSheetId="4" hidden="1">#REF!</definedName>
    <definedName name="XRefCopy249Row" hidden="1">#REF!</definedName>
    <definedName name="XRefCopy24Row" localSheetId="1" hidden="1">#REF!</definedName>
    <definedName name="XRefCopy24Row" localSheetId="4" hidden="1">#REF!</definedName>
    <definedName name="XRefCopy24Row" hidden="1">#REF!</definedName>
    <definedName name="XRefCopy25" localSheetId="1" hidden="1">'[61]Selección de Cuentas'!#REF!</definedName>
    <definedName name="XRefCopy25" localSheetId="4" hidden="1">'[61]Selección de Cuentas'!#REF!</definedName>
    <definedName name="XRefCopy25" hidden="1">'[61]Selección de Cuentas'!#REF!</definedName>
    <definedName name="XRefCopy250" localSheetId="1" hidden="1">#REF!</definedName>
    <definedName name="XRefCopy250" localSheetId="4" hidden="1">#REF!</definedName>
    <definedName name="XRefCopy250" hidden="1">#REF!</definedName>
    <definedName name="XRefCopy250Row" localSheetId="1" hidden="1">#REF!</definedName>
    <definedName name="XRefCopy250Row" localSheetId="4" hidden="1">#REF!</definedName>
    <definedName name="XRefCopy250Row" hidden="1">#REF!</definedName>
    <definedName name="XRefCopy251" localSheetId="1" hidden="1">#REF!</definedName>
    <definedName name="XRefCopy251" localSheetId="4" hidden="1">#REF!</definedName>
    <definedName name="XRefCopy251" hidden="1">#REF!</definedName>
    <definedName name="XRefCopy251Row" localSheetId="1" hidden="1">#REF!</definedName>
    <definedName name="XRefCopy251Row" localSheetId="4" hidden="1">#REF!</definedName>
    <definedName name="XRefCopy251Row" hidden="1">#REF!</definedName>
    <definedName name="XRefCopy252" localSheetId="1" hidden="1">#REF!</definedName>
    <definedName name="XRefCopy252" localSheetId="4" hidden="1">#REF!</definedName>
    <definedName name="XRefCopy252" hidden="1">#REF!</definedName>
    <definedName name="XRefCopy252Row" localSheetId="1" hidden="1">#REF!</definedName>
    <definedName name="XRefCopy252Row" localSheetId="4" hidden="1">#REF!</definedName>
    <definedName name="XRefCopy252Row" hidden="1">#REF!</definedName>
    <definedName name="XRefCopy253" localSheetId="1" hidden="1">#REF!</definedName>
    <definedName name="XRefCopy253" localSheetId="4" hidden="1">#REF!</definedName>
    <definedName name="XRefCopy253" hidden="1">#REF!</definedName>
    <definedName name="XRefCopy253Row" localSheetId="1" hidden="1">#REF!</definedName>
    <definedName name="XRefCopy253Row" localSheetId="4" hidden="1">#REF!</definedName>
    <definedName name="XRefCopy253Row" hidden="1">#REF!</definedName>
    <definedName name="XRefCopy254" localSheetId="1" hidden="1">#REF!</definedName>
    <definedName name="XRefCopy254" localSheetId="4" hidden="1">#REF!</definedName>
    <definedName name="XRefCopy254" hidden="1">#REF!</definedName>
    <definedName name="XRefCopy254Row" localSheetId="1" hidden="1">#REF!</definedName>
    <definedName name="XRefCopy254Row" localSheetId="4" hidden="1">#REF!</definedName>
    <definedName name="XRefCopy254Row" hidden="1">#REF!</definedName>
    <definedName name="XRefCopy255" localSheetId="1" hidden="1">#REF!</definedName>
    <definedName name="XRefCopy255" localSheetId="4" hidden="1">#REF!</definedName>
    <definedName name="XRefCopy255" hidden="1">#REF!</definedName>
    <definedName name="XRefCopy255Row" localSheetId="1" hidden="1">#REF!</definedName>
    <definedName name="XRefCopy255Row" localSheetId="4" hidden="1">#REF!</definedName>
    <definedName name="XRefCopy255Row" hidden="1">#REF!</definedName>
    <definedName name="XRefCopy256" localSheetId="1" hidden="1">#REF!</definedName>
    <definedName name="XRefCopy256" localSheetId="4" hidden="1">#REF!</definedName>
    <definedName name="XRefCopy256" hidden="1">#REF!</definedName>
    <definedName name="XRefCopy256Row" localSheetId="1" hidden="1">#REF!</definedName>
    <definedName name="XRefCopy256Row" localSheetId="4" hidden="1">#REF!</definedName>
    <definedName name="XRefCopy256Row" hidden="1">#REF!</definedName>
    <definedName name="XRefCopy257" localSheetId="1" hidden="1">#REF!</definedName>
    <definedName name="XRefCopy257" localSheetId="4" hidden="1">#REF!</definedName>
    <definedName name="XRefCopy257" hidden="1">#REF!</definedName>
    <definedName name="XRefCopy257Row" localSheetId="1" hidden="1">#REF!</definedName>
    <definedName name="XRefCopy257Row" localSheetId="4" hidden="1">#REF!</definedName>
    <definedName name="XRefCopy257Row" hidden="1">#REF!</definedName>
    <definedName name="XRefCopy258" localSheetId="1" hidden="1">#REF!</definedName>
    <definedName name="XRefCopy258" localSheetId="4" hidden="1">#REF!</definedName>
    <definedName name="XRefCopy258" hidden="1">#REF!</definedName>
    <definedName name="XRefCopy258Row" localSheetId="1" hidden="1">#REF!</definedName>
    <definedName name="XRefCopy258Row" localSheetId="4" hidden="1">#REF!</definedName>
    <definedName name="XRefCopy258Row" hidden="1">#REF!</definedName>
    <definedName name="XRefCopy259" localSheetId="1" hidden="1">#REF!</definedName>
    <definedName name="XRefCopy259" localSheetId="4" hidden="1">#REF!</definedName>
    <definedName name="XRefCopy259" hidden="1">#REF!</definedName>
    <definedName name="XRefCopy259Row" localSheetId="1" hidden="1">#REF!</definedName>
    <definedName name="XRefCopy259Row" localSheetId="4" hidden="1">#REF!</definedName>
    <definedName name="XRefCopy259Row" hidden="1">#REF!</definedName>
    <definedName name="XRefCopy25Row" localSheetId="1" hidden="1">#REF!</definedName>
    <definedName name="XRefCopy25Row" localSheetId="4" hidden="1">#REF!</definedName>
    <definedName name="XRefCopy25Row" hidden="1">#REF!</definedName>
    <definedName name="XRefCopy26" localSheetId="1" hidden="1">'[61]Selección de Cuentas'!#REF!</definedName>
    <definedName name="XRefCopy26" localSheetId="4" hidden="1">'[61]Selección de Cuentas'!#REF!</definedName>
    <definedName name="XRefCopy26" hidden="1">'[61]Selección de Cuentas'!#REF!</definedName>
    <definedName name="XRefCopy260" localSheetId="1" hidden="1">#REF!</definedName>
    <definedName name="XRefCopy260" localSheetId="4" hidden="1">#REF!</definedName>
    <definedName name="XRefCopy260" hidden="1">#REF!</definedName>
    <definedName name="XRefCopy260Row" localSheetId="1" hidden="1">#REF!</definedName>
    <definedName name="XRefCopy260Row" localSheetId="4" hidden="1">#REF!</definedName>
    <definedName name="XRefCopy260Row" hidden="1">#REF!</definedName>
    <definedName name="XRefCopy261" localSheetId="1" hidden="1">#REF!</definedName>
    <definedName name="XRefCopy261" localSheetId="4" hidden="1">#REF!</definedName>
    <definedName name="XRefCopy261" hidden="1">#REF!</definedName>
    <definedName name="XRefCopy261Row" localSheetId="1" hidden="1">#REF!</definedName>
    <definedName name="XRefCopy261Row" localSheetId="4" hidden="1">#REF!</definedName>
    <definedName name="XRefCopy261Row" hidden="1">#REF!</definedName>
    <definedName name="XRefCopy262" localSheetId="1" hidden="1">#REF!</definedName>
    <definedName name="XRefCopy262" localSheetId="4" hidden="1">#REF!</definedName>
    <definedName name="XRefCopy262" hidden="1">#REF!</definedName>
    <definedName name="XRefCopy262Row" localSheetId="1" hidden="1">#REF!</definedName>
    <definedName name="XRefCopy262Row" localSheetId="4" hidden="1">#REF!</definedName>
    <definedName name="XRefCopy262Row" hidden="1">#REF!</definedName>
    <definedName name="XRefCopy263" localSheetId="1" hidden="1">#REF!</definedName>
    <definedName name="XRefCopy263" localSheetId="4" hidden="1">#REF!</definedName>
    <definedName name="XRefCopy263" hidden="1">#REF!</definedName>
    <definedName name="XRefCopy263Row" localSheetId="1" hidden="1">#REF!</definedName>
    <definedName name="XRefCopy263Row" localSheetId="4" hidden="1">#REF!</definedName>
    <definedName name="XRefCopy263Row" hidden="1">#REF!</definedName>
    <definedName name="XRefCopy264" localSheetId="1" hidden="1">#REF!</definedName>
    <definedName name="XRefCopy264" localSheetId="4" hidden="1">#REF!</definedName>
    <definedName name="XRefCopy264" hidden="1">#REF!</definedName>
    <definedName name="XRefCopy264Row" localSheetId="1" hidden="1">#REF!</definedName>
    <definedName name="XRefCopy264Row" localSheetId="4" hidden="1">#REF!</definedName>
    <definedName name="XRefCopy264Row" hidden="1">#REF!</definedName>
    <definedName name="XRefCopy265" localSheetId="1" hidden="1">#REF!</definedName>
    <definedName name="XRefCopy265" localSheetId="4" hidden="1">#REF!</definedName>
    <definedName name="XRefCopy265" hidden="1">#REF!</definedName>
    <definedName name="XRefCopy265Row" localSheetId="1" hidden="1">#REF!</definedName>
    <definedName name="XRefCopy265Row" localSheetId="4" hidden="1">#REF!</definedName>
    <definedName name="XRefCopy265Row" hidden="1">#REF!</definedName>
    <definedName name="XRefCopy266" localSheetId="1" hidden="1">#REF!</definedName>
    <definedName name="XRefCopy266" localSheetId="4" hidden="1">#REF!</definedName>
    <definedName name="XRefCopy266" hidden="1">#REF!</definedName>
    <definedName name="XRefCopy266Row" localSheetId="1" hidden="1">#REF!</definedName>
    <definedName name="XRefCopy266Row" localSheetId="4" hidden="1">#REF!</definedName>
    <definedName name="XRefCopy266Row" hidden="1">#REF!</definedName>
    <definedName name="XRefCopy267" localSheetId="1" hidden="1">#REF!</definedName>
    <definedName name="XRefCopy267" localSheetId="4" hidden="1">#REF!</definedName>
    <definedName name="XRefCopy267" hidden="1">#REF!</definedName>
    <definedName name="XRefCopy267Row" localSheetId="1" hidden="1">#REF!</definedName>
    <definedName name="XRefCopy267Row" localSheetId="4" hidden="1">#REF!</definedName>
    <definedName name="XRefCopy267Row" hidden="1">#REF!</definedName>
    <definedName name="XRefCopy268" localSheetId="1" hidden="1">#REF!</definedName>
    <definedName name="XRefCopy268" localSheetId="4" hidden="1">#REF!</definedName>
    <definedName name="XRefCopy268" hidden="1">#REF!</definedName>
    <definedName name="XRefCopy268Row" localSheetId="1" hidden="1">#REF!</definedName>
    <definedName name="XRefCopy268Row" localSheetId="4" hidden="1">#REF!</definedName>
    <definedName name="XRefCopy268Row" hidden="1">#REF!</definedName>
    <definedName name="XRefCopy269" localSheetId="1" hidden="1">#REF!</definedName>
    <definedName name="XRefCopy269" localSheetId="4" hidden="1">#REF!</definedName>
    <definedName name="XRefCopy269" hidden="1">#REF!</definedName>
    <definedName name="XRefCopy269Row" localSheetId="1" hidden="1">#REF!</definedName>
    <definedName name="XRefCopy269Row" localSheetId="4" hidden="1">#REF!</definedName>
    <definedName name="XRefCopy269Row" hidden="1">#REF!</definedName>
    <definedName name="XRefCopy26Row" localSheetId="1" hidden="1">#REF!</definedName>
    <definedName name="XRefCopy26Row" localSheetId="4" hidden="1">#REF!</definedName>
    <definedName name="XRefCopy26Row" hidden="1">#REF!</definedName>
    <definedName name="XRefCopy27" localSheetId="1" hidden="1">'[61]Selección de Cuentas'!#REF!</definedName>
    <definedName name="XRefCopy27" localSheetId="4" hidden="1">'[61]Selección de Cuentas'!#REF!</definedName>
    <definedName name="XRefCopy27" hidden="1">'[61]Selección de Cuentas'!#REF!</definedName>
    <definedName name="XRefCopy270" localSheetId="1" hidden="1">#REF!</definedName>
    <definedName name="XRefCopy270" localSheetId="4" hidden="1">#REF!</definedName>
    <definedName name="XRefCopy270" hidden="1">#REF!</definedName>
    <definedName name="XRefCopy270Row" localSheetId="1" hidden="1">#REF!</definedName>
    <definedName name="XRefCopy270Row" localSheetId="4" hidden="1">#REF!</definedName>
    <definedName name="XRefCopy270Row" hidden="1">#REF!</definedName>
    <definedName name="XRefCopy271" localSheetId="1" hidden="1">#REF!</definedName>
    <definedName name="XRefCopy271" localSheetId="4" hidden="1">#REF!</definedName>
    <definedName name="XRefCopy271" hidden="1">#REF!</definedName>
    <definedName name="XRefCopy271Row" localSheetId="1" hidden="1">#REF!</definedName>
    <definedName name="XRefCopy271Row" localSheetId="4" hidden="1">#REF!</definedName>
    <definedName name="XRefCopy271Row" hidden="1">#REF!</definedName>
    <definedName name="XRefCopy272" localSheetId="1" hidden="1">#REF!</definedName>
    <definedName name="XRefCopy272" localSheetId="4" hidden="1">#REF!</definedName>
    <definedName name="XRefCopy272" hidden="1">#REF!</definedName>
    <definedName name="XRefCopy272Row" localSheetId="1" hidden="1">#REF!</definedName>
    <definedName name="XRefCopy272Row" localSheetId="4" hidden="1">#REF!</definedName>
    <definedName name="XRefCopy272Row" hidden="1">#REF!</definedName>
    <definedName name="XRefCopy273" localSheetId="1" hidden="1">#REF!</definedName>
    <definedName name="XRefCopy273" localSheetId="4" hidden="1">#REF!</definedName>
    <definedName name="XRefCopy273" hidden="1">#REF!</definedName>
    <definedName name="XRefCopy273Row" localSheetId="1" hidden="1">#REF!</definedName>
    <definedName name="XRefCopy273Row" localSheetId="4" hidden="1">#REF!</definedName>
    <definedName name="XRefCopy273Row" hidden="1">#REF!</definedName>
    <definedName name="XRefCopy274" localSheetId="1" hidden="1">#REF!</definedName>
    <definedName name="XRefCopy274" localSheetId="4" hidden="1">#REF!</definedName>
    <definedName name="XRefCopy274" hidden="1">#REF!</definedName>
    <definedName name="XRefCopy274Row" localSheetId="1" hidden="1">#REF!</definedName>
    <definedName name="XRefCopy274Row" localSheetId="4" hidden="1">#REF!</definedName>
    <definedName name="XRefCopy274Row" hidden="1">#REF!</definedName>
    <definedName name="XRefCopy275" localSheetId="1" hidden="1">#REF!</definedName>
    <definedName name="XRefCopy275" localSheetId="4" hidden="1">#REF!</definedName>
    <definedName name="XRefCopy275" hidden="1">#REF!</definedName>
    <definedName name="XRefCopy275Row" localSheetId="1" hidden="1">#REF!</definedName>
    <definedName name="XRefCopy275Row" localSheetId="4" hidden="1">#REF!</definedName>
    <definedName name="XRefCopy275Row" hidden="1">#REF!</definedName>
    <definedName name="XRefCopy276" localSheetId="1" hidden="1">#REF!</definedName>
    <definedName name="XRefCopy276" localSheetId="4" hidden="1">#REF!</definedName>
    <definedName name="XRefCopy276" hidden="1">#REF!</definedName>
    <definedName name="XRefCopy276Row" localSheetId="1" hidden="1">#REF!</definedName>
    <definedName name="XRefCopy276Row" localSheetId="4" hidden="1">#REF!</definedName>
    <definedName name="XRefCopy276Row" hidden="1">#REF!</definedName>
    <definedName name="XRefCopy277" localSheetId="1" hidden="1">#REF!</definedName>
    <definedName name="XRefCopy277" localSheetId="4" hidden="1">#REF!</definedName>
    <definedName name="XRefCopy277" hidden="1">#REF!</definedName>
    <definedName name="XRefCopy277Row" localSheetId="1" hidden="1">#REF!</definedName>
    <definedName name="XRefCopy277Row" localSheetId="4" hidden="1">#REF!</definedName>
    <definedName name="XRefCopy277Row" hidden="1">#REF!</definedName>
    <definedName name="XRefCopy278" localSheetId="1" hidden="1">#REF!</definedName>
    <definedName name="XRefCopy278" localSheetId="4" hidden="1">#REF!</definedName>
    <definedName name="XRefCopy278" hidden="1">#REF!</definedName>
    <definedName name="XRefCopy278Row" localSheetId="1" hidden="1">#REF!</definedName>
    <definedName name="XRefCopy278Row" localSheetId="4" hidden="1">#REF!</definedName>
    <definedName name="XRefCopy278Row" hidden="1">#REF!</definedName>
    <definedName name="XRefCopy279" localSheetId="1" hidden="1">#REF!</definedName>
    <definedName name="XRefCopy279" localSheetId="4" hidden="1">#REF!</definedName>
    <definedName name="XRefCopy279" hidden="1">#REF!</definedName>
    <definedName name="XRefCopy279Row" localSheetId="1" hidden="1">#REF!</definedName>
    <definedName name="XRefCopy279Row" localSheetId="4" hidden="1">#REF!</definedName>
    <definedName name="XRefCopy279Row" hidden="1">#REF!</definedName>
    <definedName name="XRefCopy27Row" localSheetId="1" hidden="1">#REF!</definedName>
    <definedName name="XRefCopy27Row" localSheetId="4" hidden="1">#REF!</definedName>
    <definedName name="XRefCopy27Row" hidden="1">#REF!</definedName>
    <definedName name="XRefCopy28" localSheetId="1" hidden="1">'[61]Selección de Cuentas'!#REF!</definedName>
    <definedName name="XRefCopy28" localSheetId="4" hidden="1">'[61]Selección de Cuentas'!#REF!</definedName>
    <definedName name="XRefCopy28" hidden="1">'[61]Selección de Cuentas'!#REF!</definedName>
    <definedName name="XRefCopy280" localSheetId="1" hidden="1">#REF!</definedName>
    <definedName name="XRefCopy280" localSheetId="4" hidden="1">#REF!</definedName>
    <definedName name="XRefCopy280" hidden="1">#REF!</definedName>
    <definedName name="XRefCopy280Row" localSheetId="1" hidden="1">#REF!</definedName>
    <definedName name="XRefCopy280Row" localSheetId="4" hidden="1">#REF!</definedName>
    <definedName name="XRefCopy280Row" hidden="1">#REF!</definedName>
    <definedName name="XRefCopy281" localSheetId="1" hidden="1">#REF!</definedName>
    <definedName name="XRefCopy281" localSheetId="4" hidden="1">#REF!</definedName>
    <definedName name="XRefCopy281" hidden="1">#REF!</definedName>
    <definedName name="XRefCopy281Row" localSheetId="1" hidden="1">#REF!</definedName>
    <definedName name="XRefCopy281Row" localSheetId="4" hidden="1">#REF!</definedName>
    <definedName name="XRefCopy281Row" hidden="1">#REF!</definedName>
    <definedName name="XRefCopy282" localSheetId="1" hidden="1">#REF!</definedName>
    <definedName name="XRefCopy282" localSheetId="4" hidden="1">#REF!</definedName>
    <definedName name="XRefCopy282" hidden="1">#REF!</definedName>
    <definedName name="XRefCopy282Row" localSheetId="1" hidden="1">#REF!</definedName>
    <definedName name="XRefCopy282Row" localSheetId="4" hidden="1">#REF!</definedName>
    <definedName name="XRefCopy282Row" hidden="1">#REF!</definedName>
    <definedName name="XRefCopy283" localSheetId="1" hidden="1">#REF!</definedName>
    <definedName name="XRefCopy283" localSheetId="4" hidden="1">#REF!</definedName>
    <definedName name="XRefCopy283" hidden="1">#REF!</definedName>
    <definedName name="XRefCopy283Row" localSheetId="1" hidden="1">#REF!</definedName>
    <definedName name="XRefCopy283Row" localSheetId="4" hidden="1">#REF!</definedName>
    <definedName name="XRefCopy283Row" hidden="1">#REF!</definedName>
    <definedName name="XRefCopy284" localSheetId="1" hidden="1">#REF!</definedName>
    <definedName name="XRefCopy284" localSheetId="4" hidden="1">#REF!</definedName>
    <definedName name="XRefCopy284" hidden="1">#REF!</definedName>
    <definedName name="XRefCopy284Row" localSheetId="1" hidden="1">#REF!</definedName>
    <definedName name="XRefCopy284Row" localSheetId="4" hidden="1">#REF!</definedName>
    <definedName name="XRefCopy284Row" hidden="1">#REF!</definedName>
    <definedName name="XRefCopy285" localSheetId="1" hidden="1">#REF!</definedName>
    <definedName name="XRefCopy285" localSheetId="4" hidden="1">#REF!</definedName>
    <definedName name="XRefCopy285" hidden="1">#REF!</definedName>
    <definedName name="XRefCopy285Row" localSheetId="1" hidden="1">#REF!</definedName>
    <definedName name="XRefCopy285Row" localSheetId="4" hidden="1">#REF!</definedName>
    <definedName name="XRefCopy285Row" hidden="1">#REF!</definedName>
    <definedName name="XRefCopy286" localSheetId="1" hidden="1">#REF!</definedName>
    <definedName name="XRefCopy286" localSheetId="4" hidden="1">#REF!</definedName>
    <definedName name="XRefCopy286" hidden="1">#REF!</definedName>
    <definedName name="XRefCopy286Row" localSheetId="1" hidden="1">#REF!</definedName>
    <definedName name="XRefCopy286Row" localSheetId="4" hidden="1">#REF!</definedName>
    <definedName name="XRefCopy286Row" hidden="1">#REF!</definedName>
    <definedName name="XRefCopy287" localSheetId="1" hidden="1">#REF!</definedName>
    <definedName name="XRefCopy287" localSheetId="4" hidden="1">#REF!</definedName>
    <definedName name="XRefCopy287" hidden="1">#REF!</definedName>
    <definedName name="XRefCopy287Row" localSheetId="1" hidden="1">#REF!</definedName>
    <definedName name="XRefCopy287Row" localSheetId="4" hidden="1">#REF!</definedName>
    <definedName name="XRefCopy287Row" hidden="1">#REF!</definedName>
    <definedName name="XRefCopy288" localSheetId="1" hidden="1">#REF!</definedName>
    <definedName name="XRefCopy288" localSheetId="4" hidden="1">#REF!</definedName>
    <definedName name="XRefCopy288" hidden="1">#REF!</definedName>
    <definedName name="XRefCopy288Row" localSheetId="1" hidden="1">#REF!</definedName>
    <definedName name="XRefCopy288Row" localSheetId="4" hidden="1">#REF!</definedName>
    <definedName name="XRefCopy288Row" hidden="1">#REF!</definedName>
    <definedName name="XRefCopy289" localSheetId="1" hidden="1">#REF!</definedName>
    <definedName name="XRefCopy289" localSheetId="4" hidden="1">#REF!</definedName>
    <definedName name="XRefCopy289" hidden="1">#REF!</definedName>
    <definedName name="XRefCopy289Row" localSheetId="1" hidden="1">#REF!</definedName>
    <definedName name="XRefCopy289Row" localSheetId="4" hidden="1">#REF!</definedName>
    <definedName name="XRefCopy289Row" hidden="1">#REF!</definedName>
    <definedName name="XRefCopy28Row" localSheetId="1" hidden="1">#REF!</definedName>
    <definedName name="XRefCopy28Row" localSheetId="4" hidden="1">#REF!</definedName>
    <definedName name="XRefCopy28Row" hidden="1">#REF!</definedName>
    <definedName name="XRefCopy29" localSheetId="1" hidden="1">'[61]Selección de Cuentas'!#REF!</definedName>
    <definedName name="XRefCopy29" localSheetId="4" hidden="1">'[61]Selección de Cuentas'!#REF!</definedName>
    <definedName name="XRefCopy29" hidden="1">'[61]Selección de Cuentas'!#REF!</definedName>
    <definedName name="XRefCopy290" localSheetId="1" hidden="1">#REF!</definedName>
    <definedName name="XRefCopy290" localSheetId="4" hidden="1">#REF!</definedName>
    <definedName name="XRefCopy290" hidden="1">#REF!</definedName>
    <definedName name="XRefCopy290Row" localSheetId="1" hidden="1">#REF!</definedName>
    <definedName name="XRefCopy290Row" localSheetId="4" hidden="1">#REF!</definedName>
    <definedName name="XRefCopy290Row" hidden="1">#REF!</definedName>
    <definedName name="XRefCopy291" localSheetId="1" hidden="1">#REF!</definedName>
    <definedName name="XRefCopy291" localSheetId="4" hidden="1">#REF!</definedName>
    <definedName name="XRefCopy291" hidden="1">#REF!</definedName>
    <definedName name="XRefCopy291Row" localSheetId="1" hidden="1">#REF!</definedName>
    <definedName name="XRefCopy291Row" localSheetId="4" hidden="1">#REF!</definedName>
    <definedName name="XRefCopy291Row" hidden="1">#REF!</definedName>
    <definedName name="XRefCopy292" localSheetId="1" hidden="1">#REF!</definedName>
    <definedName name="XRefCopy292" localSheetId="4" hidden="1">#REF!</definedName>
    <definedName name="XRefCopy292" hidden="1">#REF!</definedName>
    <definedName name="XRefCopy292Row" localSheetId="1" hidden="1">#REF!</definedName>
    <definedName name="XRefCopy292Row" localSheetId="4" hidden="1">#REF!</definedName>
    <definedName name="XRefCopy292Row" hidden="1">#REF!</definedName>
    <definedName name="XRefCopy29Row" localSheetId="1" hidden="1">#REF!</definedName>
    <definedName name="XRefCopy29Row" localSheetId="4" hidden="1">#REF!</definedName>
    <definedName name="XRefCopy29Row" hidden="1">#REF!</definedName>
    <definedName name="XRefCopy2Row" localSheetId="1" hidden="1">#REF!</definedName>
    <definedName name="XRefCopy2Row" localSheetId="4" hidden="1">#REF!</definedName>
    <definedName name="XRefCopy2Row" hidden="1">#REF!</definedName>
    <definedName name="XRefCopy3" hidden="1">'[63]Ventas vs Costo EERR'!$C$19</definedName>
    <definedName name="XRefCopy30" localSheetId="1" hidden="1">'[61]Selección de Cuentas'!#REF!</definedName>
    <definedName name="XRefCopy30" localSheetId="4" hidden="1">'[61]Selección de Cuentas'!#REF!</definedName>
    <definedName name="XRefCopy30" hidden="1">'[61]Selección de Cuentas'!#REF!</definedName>
    <definedName name="XRefCopy30Row" localSheetId="1" hidden="1">#REF!</definedName>
    <definedName name="XRefCopy30Row" localSheetId="4" hidden="1">#REF!</definedName>
    <definedName name="XRefCopy30Row" hidden="1">#REF!</definedName>
    <definedName name="XRefCopy31" localSheetId="1" hidden="1">'[61]Selección de Cuentas'!#REF!</definedName>
    <definedName name="XRefCopy31" localSheetId="4" hidden="1">'[61]Selección de Cuentas'!#REF!</definedName>
    <definedName name="XRefCopy31" hidden="1">'[61]Selección de Cuentas'!#REF!</definedName>
    <definedName name="XRefCopy31Row" localSheetId="1" hidden="1">#REF!</definedName>
    <definedName name="XRefCopy31Row" localSheetId="4" hidden="1">#REF!</definedName>
    <definedName name="XRefCopy31Row" hidden="1">#REF!</definedName>
    <definedName name="XRefCopy32" localSheetId="1" hidden="1">'[61]Selección de Cuentas'!#REF!</definedName>
    <definedName name="XRefCopy32" localSheetId="4" hidden="1">'[61]Selección de Cuentas'!#REF!</definedName>
    <definedName name="XRefCopy32" hidden="1">'[61]Selección de Cuentas'!#REF!</definedName>
    <definedName name="XRefCopy32Row" localSheetId="1" hidden="1">#REF!</definedName>
    <definedName name="XRefCopy32Row" localSheetId="4" hidden="1">#REF!</definedName>
    <definedName name="XRefCopy32Row" hidden="1">#REF!</definedName>
    <definedName name="XRefCopy33" localSheetId="1" hidden="1">'[61]Selección de Cuentas'!#REF!</definedName>
    <definedName name="XRefCopy33" localSheetId="4" hidden="1">'[61]Selección de Cuentas'!#REF!</definedName>
    <definedName name="XRefCopy33" hidden="1">'[61]Selección de Cuentas'!#REF!</definedName>
    <definedName name="XRefCopy33Row" localSheetId="1" hidden="1">#REF!</definedName>
    <definedName name="XRefCopy33Row" localSheetId="4" hidden="1">#REF!</definedName>
    <definedName name="XRefCopy33Row" hidden="1">#REF!</definedName>
    <definedName name="XRefCopy34" localSheetId="1" hidden="1">'[61]Selección de Cuentas'!#REF!</definedName>
    <definedName name="XRefCopy34" localSheetId="4" hidden="1">'[61]Selección de Cuentas'!#REF!</definedName>
    <definedName name="XRefCopy34" hidden="1">'[61]Selección de Cuentas'!#REF!</definedName>
    <definedName name="XRefCopy34Row" localSheetId="1" hidden="1">#REF!</definedName>
    <definedName name="XRefCopy34Row" localSheetId="4" hidden="1">#REF!</definedName>
    <definedName name="XRefCopy34Row" hidden="1">#REF!</definedName>
    <definedName name="XRefCopy35" localSheetId="1" hidden="1">'[61]Selección de Cuentas'!#REF!</definedName>
    <definedName name="XRefCopy35" localSheetId="4" hidden="1">'[61]Selección de Cuentas'!#REF!</definedName>
    <definedName name="XRefCopy35" hidden="1">'[61]Selección de Cuentas'!#REF!</definedName>
    <definedName name="XRefCopy35Row" localSheetId="1" hidden="1">#REF!</definedName>
    <definedName name="XRefCopy35Row" localSheetId="4" hidden="1">#REF!</definedName>
    <definedName name="XRefCopy35Row" hidden="1">#REF!</definedName>
    <definedName name="XRefCopy36" localSheetId="1" hidden="1">'[61]Selección de Cuentas'!#REF!</definedName>
    <definedName name="XRefCopy36" localSheetId="4" hidden="1">'[61]Selección de Cuentas'!#REF!</definedName>
    <definedName name="XRefCopy36" hidden="1">'[61]Selección de Cuentas'!#REF!</definedName>
    <definedName name="XRefCopy36Row" localSheetId="1" hidden="1">#REF!</definedName>
    <definedName name="XRefCopy36Row" localSheetId="4" hidden="1">#REF!</definedName>
    <definedName name="XRefCopy36Row" hidden="1">#REF!</definedName>
    <definedName name="XRefCopy37" localSheetId="1" hidden="1">'[61]Selección de Cuentas'!#REF!</definedName>
    <definedName name="XRefCopy37" localSheetId="4" hidden="1">'[61]Selección de Cuentas'!#REF!</definedName>
    <definedName name="XRefCopy37" hidden="1">'[61]Selección de Cuentas'!#REF!</definedName>
    <definedName name="XRefCopy37Row" localSheetId="1" hidden="1">#REF!</definedName>
    <definedName name="XRefCopy37Row" localSheetId="4" hidden="1">#REF!</definedName>
    <definedName name="XRefCopy37Row" hidden="1">#REF!</definedName>
    <definedName name="XRefCopy38" localSheetId="1" hidden="1">'[61]Selección de Cuentas'!#REF!</definedName>
    <definedName name="XRefCopy38" localSheetId="4" hidden="1">'[61]Selección de Cuentas'!#REF!</definedName>
    <definedName name="XRefCopy38" hidden="1">'[61]Selección de Cuentas'!#REF!</definedName>
    <definedName name="XRefCopy38Row" localSheetId="1" hidden="1">#REF!</definedName>
    <definedName name="XRefCopy38Row" localSheetId="4" hidden="1">#REF!</definedName>
    <definedName name="XRefCopy38Row" hidden="1">#REF!</definedName>
    <definedName name="XRefCopy39" localSheetId="1" hidden="1">'[61]Selección de Cuentas'!#REF!</definedName>
    <definedName name="XRefCopy39" localSheetId="4" hidden="1">'[61]Selección de Cuentas'!#REF!</definedName>
    <definedName name="XRefCopy39" hidden="1">'[61]Selección de Cuentas'!#REF!</definedName>
    <definedName name="XRefCopy39Row" localSheetId="1" hidden="1">#REF!</definedName>
    <definedName name="XRefCopy39Row" localSheetId="4" hidden="1">#REF!</definedName>
    <definedName name="XRefCopy39Row" hidden="1">#REF!</definedName>
    <definedName name="XRefCopy3Row" hidden="1">[63]XREF!$A$2:$IV$2</definedName>
    <definedName name="XRefCopy4" hidden="1">'[63]Ventas vs Costo EERR'!$C$28</definedName>
    <definedName name="XRefCopy40" localSheetId="1" hidden="1">'[61]Selección de Cuentas'!#REF!</definedName>
    <definedName name="XRefCopy40" localSheetId="4" hidden="1">'[61]Selección de Cuentas'!#REF!</definedName>
    <definedName name="XRefCopy40" hidden="1">'[61]Selección de Cuentas'!#REF!</definedName>
    <definedName name="XRefCopy40Row" localSheetId="1" hidden="1">#REF!</definedName>
    <definedName name="XRefCopy40Row" localSheetId="4" hidden="1">#REF!</definedName>
    <definedName name="XRefCopy40Row" hidden="1">#REF!</definedName>
    <definedName name="XRefCopy41" localSheetId="1" hidden="1">'[61]Selección de Cuentas'!#REF!</definedName>
    <definedName name="XRefCopy41" localSheetId="4" hidden="1">'[61]Selección de Cuentas'!#REF!</definedName>
    <definedName name="XRefCopy41" hidden="1">'[61]Selección de Cuentas'!#REF!</definedName>
    <definedName name="XRefCopy41Row" localSheetId="1" hidden="1">#REF!</definedName>
    <definedName name="XRefCopy41Row" localSheetId="4" hidden="1">#REF!</definedName>
    <definedName name="XRefCopy41Row" hidden="1">#REF!</definedName>
    <definedName name="XRefCopy42" localSheetId="1" hidden="1">'[61]Selección de Cuentas'!#REF!</definedName>
    <definedName name="XRefCopy42" localSheetId="4" hidden="1">'[61]Selección de Cuentas'!#REF!</definedName>
    <definedName name="XRefCopy42" hidden="1">'[61]Selección de Cuentas'!#REF!</definedName>
    <definedName name="XRefCopy42Row" localSheetId="1" hidden="1">#REF!</definedName>
    <definedName name="XRefCopy42Row" localSheetId="4" hidden="1">#REF!</definedName>
    <definedName name="XRefCopy42Row" hidden="1">#REF!</definedName>
    <definedName name="XRefCopy43" localSheetId="1" hidden="1">'[62]Selección de Cuentas'!#REF!</definedName>
    <definedName name="XRefCopy43" localSheetId="4" hidden="1">'[62]Selección de Cuentas'!#REF!</definedName>
    <definedName name="XRefCopy43" hidden="1">'[62]Selección de Cuentas'!#REF!</definedName>
    <definedName name="XRefCopy43Row" localSheetId="1" hidden="1">#REF!</definedName>
    <definedName name="XRefCopy43Row" localSheetId="4" hidden="1">#REF!</definedName>
    <definedName name="XRefCopy43Row" hidden="1">#REF!</definedName>
    <definedName name="XRefCopy44" localSheetId="1" hidden="1">'[62]Selección de Cuentas'!#REF!</definedName>
    <definedName name="XRefCopy44" localSheetId="4" hidden="1">'[62]Selección de Cuentas'!#REF!</definedName>
    <definedName name="XRefCopy44" hidden="1">'[62]Selección de Cuentas'!#REF!</definedName>
    <definedName name="XRefCopy44Row" localSheetId="1" hidden="1">#REF!</definedName>
    <definedName name="XRefCopy44Row" localSheetId="4" hidden="1">#REF!</definedName>
    <definedName name="XRefCopy44Row" hidden="1">#REF!</definedName>
    <definedName name="XRefCopy45" localSheetId="1" hidden="1">'[62]Selección de Cuentas'!#REF!</definedName>
    <definedName name="XRefCopy45" localSheetId="4" hidden="1">'[62]Selección de Cuentas'!#REF!</definedName>
    <definedName name="XRefCopy45" hidden="1">'[62]Selección de Cuentas'!#REF!</definedName>
    <definedName name="XRefCopy45Row" localSheetId="1" hidden="1">#REF!</definedName>
    <definedName name="XRefCopy45Row" localSheetId="4" hidden="1">#REF!</definedName>
    <definedName name="XRefCopy45Row" hidden="1">#REF!</definedName>
    <definedName name="XRefCopy46" localSheetId="1" hidden="1">'[61]Selección de Cuentas'!#REF!</definedName>
    <definedName name="XRefCopy46" localSheetId="4" hidden="1">'[61]Selección de Cuentas'!#REF!</definedName>
    <definedName name="XRefCopy46" hidden="1">'[61]Selección de Cuentas'!#REF!</definedName>
    <definedName name="XRefCopy46Row" localSheetId="1" hidden="1">#REF!</definedName>
    <definedName name="XRefCopy46Row" localSheetId="4" hidden="1">#REF!</definedName>
    <definedName name="XRefCopy46Row" hidden="1">#REF!</definedName>
    <definedName name="XRefCopy47" localSheetId="1" hidden="1">'[61]Selección de Cuentas'!#REF!</definedName>
    <definedName name="XRefCopy47" localSheetId="4" hidden="1">'[61]Selección de Cuentas'!#REF!</definedName>
    <definedName name="XRefCopy47" hidden="1">'[61]Selección de Cuentas'!#REF!</definedName>
    <definedName name="XRefCopy47Row" localSheetId="1" hidden="1">#REF!</definedName>
    <definedName name="XRefCopy47Row" localSheetId="4" hidden="1">#REF!</definedName>
    <definedName name="XRefCopy47Row" hidden="1">#REF!</definedName>
    <definedName name="XRefCopy48" localSheetId="1" hidden="1">'[61]Selección de Cuentas'!#REF!</definedName>
    <definedName name="XRefCopy48" localSheetId="4" hidden="1">'[61]Selección de Cuentas'!#REF!</definedName>
    <definedName name="XRefCopy48" hidden="1">'[61]Selección de Cuentas'!#REF!</definedName>
    <definedName name="XRefCopy48Row" localSheetId="1" hidden="1">#REF!</definedName>
    <definedName name="XRefCopy48Row" localSheetId="4" hidden="1">#REF!</definedName>
    <definedName name="XRefCopy48Row" hidden="1">#REF!</definedName>
    <definedName name="XRefCopy49" localSheetId="1" hidden="1">'[61]Selección de Cuentas'!#REF!</definedName>
    <definedName name="XRefCopy49" localSheetId="4" hidden="1">'[61]Selección de Cuentas'!#REF!</definedName>
    <definedName name="XRefCopy49" hidden="1">'[61]Selección de Cuentas'!#REF!</definedName>
    <definedName name="XRefCopy49Row" localSheetId="1" hidden="1">#REF!</definedName>
    <definedName name="XRefCopy49Row" localSheetId="4" hidden="1">#REF!</definedName>
    <definedName name="XRefCopy49Row" hidden="1">#REF!</definedName>
    <definedName name="XRefCopy4Row" hidden="1">[63]XREF!$A$3:$IV$3</definedName>
    <definedName name="XRefCopy5" hidden="1">'[64]Ventas vs Costo EERR'!$D$34</definedName>
    <definedName name="XRefCopy50" localSheetId="1" hidden="1">'[61]Selección de Cuentas'!#REF!</definedName>
    <definedName name="XRefCopy50" localSheetId="4" hidden="1">'[61]Selección de Cuentas'!#REF!</definedName>
    <definedName name="XRefCopy50" hidden="1">'[61]Selección de Cuentas'!#REF!</definedName>
    <definedName name="XRefCopy50Row" localSheetId="1" hidden="1">#REF!</definedName>
    <definedName name="XRefCopy50Row" localSheetId="4" hidden="1">#REF!</definedName>
    <definedName name="XRefCopy50Row" hidden="1">#REF!</definedName>
    <definedName name="XRefCopy51" localSheetId="1" hidden="1">'[61]Selección de Cuentas'!#REF!</definedName>
    <definedName name="XRefCopy51" localSheetId="4" hidden="1">'[61]Selección de Cuentas'!#REF!</definedName>
    <definedName name="XRefCopy51" hidden="1">'[61]Selección de Cuentas'!#REF!</definedName>
    <definedName name="XRefCopy51Row" localSheetId="1" hidden="1">#REF!</definedName>
    <definedName name="XRefCopy51Row" localSheetId="4" hidden="1">#REF!</definedName>
    <definedName name="XRefCopy51Row" hidden="1">#REF!</definedName>
    <definedName name="XRefCopy52" localSheetId="1" hidden="1">'[61]Selección de Cuentas'!#REF!</definedName>
    <definedName name="XRefCopy52" localSheetId="4" hidden="1">'[61]Selección de Cuentas'!#REF!</definedName>
    <definedName name="XRefCopy52" hidden="1">'[61]Selección de Cuentas'!#REF!</definedName>
    <definedName name="XRefCopy52Row" localSheetId="1" hidden="1">#REF!</definedName>
    <definedName name="XRefCopy52Row" localSheetId="4" hidden="1">#REF!</definedName>
    <definedName name="XRefCopy52Row" hidden="1">#REF!</definedName>
    <definedName name="XRefCopy53" localSheetId="1" hidden="1">#REF!</definedName>
    <definedName name="XRefCopy53" localSheetId="4" hidden="1">#REF!</definedName>
    <definedName name="XRefCopy53" hidden="1">#REF!</definedName>
    <definedName name="XRefCopy53Row" localSheetId="1" hidden="1">#REF!</definedName>
    <definedName name="XRefCopy53Row" localSheetId="4" hidden="1">#REF!</definedName>
    <definedName name="XRefCopy53Row" hidden="1">#REF!</definedName>
    <definedName name="XRefCopy54" localSheetId="1" hidden="1">#REF!</definedName>
    <definedName name="XRefCopy54" localSheetId="4" hidden="1">#REF!</definedName>
    <definedName name="XRefCopy54" hidden="1">#REF!</definedName>
    <definedName name="XRefCopy54Row" localSheetId="1" hidden="1">#REF!</definedName>
    <definedName name="XRefCopy54Row" localSheetId="4" hidden="1">#REF!</definedName>
    <definedName name="XRefCopy54Row" hidden="1">#REF!</definedName>
    <definedName name="XRefCopy55" localSheetId="1" hidden="1">#REF!</definedName>
    <definedName name="XRefCopy55" localSheetId="4" hidden="1">#REF!</definedName>
    <definedName name="XRefCopy55" hidden="1">#REF!</definedName>
    <definedName name="XRefCopy55Row" localSheetId="1" hidden="1">#REF!</definedName>
    <definedName name="XRefCopy55Row" localSheetId="4" hidden="1">#REF!</definedName>
    <definedName name="XRefCopy55Row" hidden="1">#REF!</definedName>
    <definedName name="XRefCopy56" localSheetId="1" hidden="1">#REF!</definedName>
    <definedName name="XRefCopy56" localSheetId="4" hidden="1">#REF!</definedName>
    <definedName name="XRefCopy56" hidden="1">#REF!</definedName>
    <definedName name="XRefCopy56Row" localSheetId="1" hidden="1">#REF!</definedName>
    <definedName name="XRefCopy56Row" localSheetId="4" hidden="1">#REF!</definedName>
    <definedName name="XRefCopy56Row" hidden="1">#REF!</definedName>
    <definedName name="XRefCopy57" localSheetId="1" hidden="1">#REF!</definedName>
    <definedName name="XRefCopy57" localSheetId="4" hidden="1">#REF!</definedName>
    <definedName name="XRefCopy57" hidden="1">#REF!</definedName>
    <definedName name="XRefCopy57Row" localSheetId="1" hidden="1">#REF!</definedName>
    <definedName name="XRefCopy57Row" localSheetId="4" hidden="1">#REF!</definedName>
    <definedName name="XRefCopy57Row" hidden="1">#REF!</definedName>
    <definedName name="XRefCopy58" localSheetId="1" hidden="1">#REF!</definedName>
    <definedName name="XRefCopy58" localSheetId="4" hidden="1">#REF!</definedName>
    <definedName name="XRefCopy58" hidden="1">#REF!</definedName>
    <definedName name="XRefCopy58Row" localSheetId="1" hidden="1">#REF!</definedName>
    <definedName name="XRefCopy58Row" localSheetId="4" hidden="1">#REF!</definedName>
    <definedName name="XRefCopy58Row" hidden="1">#REF!</definedName>
    <definedName name="XRefCopy59" localSheetId="1" hidden="1">#REF!</definedName>
    <definedName name="XRefCopy59" localSheetId="4" hidden="1">#REF!</definedName>
    <definedName name="XRefCopy59" hidden="1">#REF!</definedName>
    <definedName name="XRefCopy59Row" localSheetId="1" hidden="1">#REF!</definedName>
    <definedName name="XRefCopy59Row" localSheetId="4" hidden="1">#REF!</definedName>
    <definedName name="XRefCopy59Row" hidden="1">#REF!</definedName>
    <definedName name="XRefCopy5Row" localSheetId="1" hidden="1">[64]XREF!#REF!</definedName>
    <definedName name="XRefCopy5Row" localSheetId="4" hidden="1">[64]XREF!#REF!</definedName>
    <definedName name="XRefCopy5Row" hidden="1">[64]XREF!#REF!</definedName>
    <definedName name="XRefCopy6" hidden="1">'[64]Ventas vs Costo EERR'!$D$26</definedName>
    <definedName name="XRefCopy60" localSheetId="1" hidden="1">#REF!</definedName>
    <definedName name="XRefCopy60" localSheetId="4" hidden="1">#REF!</definedName>
    <definedName name="XRefCopy60" hidden="1">#REF!</definedName>
    <definedName name="XRefCopy60Row" localSheetId="1" hidden="1">#REF!</definedName>
    <definedName name="XRefCopy60Row" localSheetId="4" hidden="1">#REF!</definedName>
    <definedName name="XRefCopy60Row" hidden="1">#REF!</definedName>
    <definedName name="XRefCopy61" localSheetId="1" hidden="1">#REF!</definedName>
    <definedName name="XRefCopy61" localSheetId="4" hidden="1">#REF!</definedName>
    <definedName name="XRefCopy61" hidden="1">#REF!</definedName>
    <definedName name="XRefCopy61Row" localSheetId="1" hidden="1">#REF!</definedName>
    <definedName name="XRefCopy61Row" localSheetId="4" hidden="1">#REF!</definedName>
    <definedName name="XRefCopy61Row" hidden="1">#REF!</definedName>
    <definedName name="XRefCopy62" localSheetId="1" hidden="1">#REF!</definedName>
    <definedName name="XRefCopy62" localSheetId="4" hidden="1">#REF!</definedName>
    <definedName name="XRefCopy62" hidden="1">#REF!</definedName>
    <definedName name="XRefCopy62Row" localSheetId="1" hidden="1">#REF!</definedName>
    <definedName name="XRefCopy62Row" localSheetId="4" hidden="1">#REF!</definedName>
    <definedName name="XRefCopy62Row" hidden="1">#REF!</definedName>
    <definedName name="XRefCopy63" localSheetId="1" hidden="1">#REF!</definedName>
    <definedName name="XRefCopy63" localSheetId="4" hidden="1">#REF!</definedName>
    <definedName name="XRefCopy63" hidden="1">#REF!</definedName>
    <definedName name="XRefCopy63Row" localSheetId="1" hidden="1">#REF!</definedName>
    <definedName name="XRefCopy63Row" localSheetId="4" hidden="1">#REF!</definedName>
    <definedName name="XRefCopy63Row" hidden="1">#REF!</definedName>
    <definedName name="XRefCopy64" localSheetId="1" hidden="1">#REF!</definedName>
    <definedName name="XRefCopy64" localSheetId="4" hidden="1">#REF!</definedName>
    <definedName name="XRefCopy64" hidden="1">#REF!</definedName>
    <definedName name="XRefCopy64Row" localSheetId="1" hidden="1">#REF!</definedName>
    <definedName name="XRefCopy64Row" localSheetId="4" hidden="1">#REF!</definedName>
    <definedName name="XRefCopy64Row" hidden="1">#REF!</definedName>
    <definedName name="XRefCopy65" localSheetId="1" hidden="1">#REF!</definedName>
    <definedName name="XRefCopy65" localSheetId="4" hidden="1">#REF!</definedName>
    <definedName name="XRefCopy65" hidden="1">#REF!</definedName>
    <definedName name="XRefCopy65Row" localSheetId="1" hidden="1">#REF!</definedName>
    <definedName name="XRefCopy65Row" localSheetId="4" hidden="1">#REF!</definedName>
    <definedName name="XRefCopy65Row" hidden="1">#REF!</definedName>
    <definedName name="XRefCopy66" localSheetId="1" hidden="1">#REF!</definedName>
    <definedName name="XRefCopy66" localSheetId="4" hidden="1">#REF!</definedName>
    <definedName name="XRefCopy66" hidden="1">#REF!</definedName>
    <definedName name="XRefCopy66Row" localSheetId="1" hidden="1">#REF!</definedName>
    <definedName name="XRefCopy66Row" localSheetId="4" hidden="1">#REF!</definedName>
    <definedName name="XRefCopy66Row" hidden="1">#REF!</definedName>
    <definedName name="XRefCopy67" localSheetId="1" hidden="1">#REF!</definedName>
    <definedName name="XRefCopy67" localSheetId="4" hidden="1">#REF!</definedName>
    <definedName name="XRefCopy67" hidden="1">#REF!</definedName>
    <definedName name="XRefCopy67Row" localSheetId="1" hidden="1">#REF!</definedName>
    <definedName name="XRefCopy67Row" localSheetId="4" hidden="1">#REF!</definedName>
    <definedName name="XRefCopy67Row" hidden="1">#REF!</definedName>
    <definedName name="XRefCopy68" localSheetId="1" hidden="1">#REF!</definedName>
    <definedName name="XRefCopy68" localSheetId="4" hidden="1">#REF!</definedName>
    <definedName name="XRefCopy68" hidden="1">#REF!</definedName>
    <definedName name="XRefCopy68Row" localSheetId="1" hidden="1">#REF!</definedName>
    <definedName name="XRefCopy68Row" localSheetId="4" hidden="1">#REF!</definedName>
    <definedName name="XRefCopy68Row" hidden="1">#REF!</definedName>
    <definedName name="XRefCopy69" localSheetId="1" hidden="1">#REF!</definedName>
    <definedName name="XRefCopy69" localSheetId="4" hidden="1">#REF!</definedName>
    <definedName name="XRefCopy69" hidden="1">#REF!</definedName>
    <definedName name="XRefCopy69Row" localSheetId="1" hidden="1">#REF!</definedName>
    <definedName name="XRefCopy69Row" localSheetId="4" hidden="1">#REF!</definedName>
    <definedName name="XRefCopy69Row" hidden="1">#REF!</definedName>
    <definedName name="XRefCopy6Row" localSheetId="1" hidden="1">[64]XREF!#REF!</definedName>
    <definedName name="XRefCopy6Row" localSheetId="4" hidden="1">[64]XREF!#REF!</definedName>
    <definedName name="XRefCopy6Row" hidden="1">[64]XREF!#REF!</definedName>
    <definedName name="XRefCopy7" hidden="1">'[64]Ventas vs Costo EERR'!$D$35</definedName>
    <definedName name="XRefCopy70" localSheetId="1" hidden="1">#REF!</definedName>
    <definedName name="XRefCopy70" localSheetId="4" hidden="1">#REF!</definedName>
    <definedName name="XRefCopy70" hidden="1">#REF!</definedName>
    <definedName name="XRefCopy70Row" localSheetId="1" hidden="1">#REF!</definedName>
    <definedName name="XRefCopy70Row" localSheetId="4" hidden="1">#REF!</definedName>
    <definedName name="XRefCopy70Row" hidden="1">#REF!</definedName>
    <definedName name="XRefCopy71" localSheetId="1" hidden="1">#REF!</definedName>
    <definedName name="XRefCopy71" localSheetId="4" hidden="1">#REF!</definedName>
    <definedName name="XRefCopy71" hidden="1">#REF!</definedName>
    <definedName name="XRefCopy71Row" localSheetId="1" hidden="1">#REF!</definedName>
    <definedName name="XRefCopy71Row" localSheetId="4" hidden="1">#REF!</definedName>
    <definedName name="XRefCopy71Row" hidden="1">#REF!</definedName>
    <definedName name="XRefCopy72" localSheetId="1" hidden="1">#REF!</definedName>
    <definedName name="XRefCopy72" localSheetId="4" hidden="1">#REF!</definedName>
    <definedName name="XRefCopy72" hidden="1">#REF!</definedName>
    <definedName name="XRefCopy72Row" localSheetId="1" hidden="1">#REF!</definedName>
    <definedName name="XRefCopy72Row" localSheetId="4" hidden="1">#REF!</definedName>
    <definedName name="XRefCopy72Row" hidden="1">#REF!</definedName>
    <definedName name="XRefCopy73" localSheetId="1" hidden="1">#REF!</definedName>
    <definedName name="XRefCopy73" localSheetId="4" hidden="1">#REF!</definedName>
    <definedName name="XRefCopy73" hidden="1">#REF!</definedName>
    <definedName name="XRefCopy73Row" localSheetId="1" hidden="1">#REF!</definedName>
    <definedName name="XRefCopy73Row" localSheetId="4" hidden="1">#REF!</definedName>
    <definedName name="XRefCopy73Row" hidden="1">#REF!</definedName>
    <definedName name="XRefCopy74" localSheetId="1" hidden="1">#REF!</definedName>
    <definedName name="XRefCopy74" localSheetId="4" hidden="1">#REF!</definedName>
    <definedName name="XRefCopy74" hidden="1">#REF!</definedName>
    <definedName name="XRefCopy74Row" localSheetId="1" hidden="1">#REF!</definedName>
    <definedName name="XRefCopy74Row" localSheetId="4" hidden="1">#REF!</definedName>
    <definedName name="XRefCopy74Row" hidden="1">#REF!</definedName>
    <definedName name="XRefCopy75" localSheetId="1" hidden="1">#REF!</definedName>
    <definedName name="XRefCopy75" localSheetId="4" hidden="1">#REF!</definedName>
    <definedName name="XRefCopy75" hidden="1">#REF!</definedName>
    <definedName name="XRefCopy75Row" localSheetId="1" hidden="1">#REF!</definedName>
    <definedName name="XRefCopy75Row" localSheetId="4" hidden="1">#REF!</definedName>
    <definedName name="XRefCopy75Row" hidden="1">#REF!</definedName>
    <definedName name="XRefCopy76" localSheetId="1" hidden="1">#REF!</definedName>
    <definedName name="XRefCopy76" localSheetId="4" hidden="1">#REF!</definedName>
    <definedName name="XRefCopy76" hidden="1">#REF!</definedName>
    <definedName name="XRefCopy76Row" localSheetId="1" hidden="1">#REF!</definedName>
    <definedName name="XRefCopy76Row" localSheetId="4" hidden="1">#REF!</definedName>
    <definedName name="XRefCopy76Row" hidden="1">#REF!</definedName>
    <definedName name="XRefCopy77" localSheetId="1" hidden="1">#REF!</definedName>
    <definedName name="XRefCopy77" localSheetId="4" hidden="1">#REF!</definedName>
    <definedName name="XRefCopy77" hidden="1">#REF!</definedName>
    <definedName name="XRefCopy77Row" localSheetId="1" hidden="1">#REF!</definedName>
    <definedName name="XRefCopy77Row" localSheetId="4" hidden="1">#REF!</definedName>
    <definedName name="XRefCopy77Row" hidden="1">#REF!</definedName>
    <definedName name="XRefCopy78" localSheetId="1" hidden="1">#REF!</definedName>
    <definedName name="XRefCopy78" localSheetId="4" hidden="1">#REF!</definedName>
    <definedName name="XRefCopy78" hidden="1">#REF!</definedName>
    <definedName name="XRefCopy78Row" localSheetId="1" hidden="1">#REF!</definedName>
    <definedName name="XRefCopy78Row" localSheetId="4" hidden="1">#REF!</definedName>
    <definedName name="XRefCopy78Row" hidden="1">#REF!</definedName>
    <definedName name="XRefCopy79" localSheetId="1" hidden="1">#REF!</definedName>
    <definedName name="XRefCopy79" localSheetId="4" hidden="1">#REF!</definedName>
    <definedName name="XRefCopy79" hidden="1">#REF!</definedName>
    <definedName name="XRefCopy79Row" localSheetId="1" hidden="1">#REF!</definedName>
    <definedName name="XRefCopy79Row" localSheetId="4" hidden="1">#REF!</definedName>
    <definedName name="XRefCopy79Row" hidden="1">#REF!</definedName>
    <definedName name="XRefCopy7Row" localSheetId="1" hidden="1">#REF!</definedName>
    <definedName name="XRefCopy7Row" localSheetId="4" hidden="1">#REF!</definedName>
    <definedName name="XRefCopy7Row" hidden="1">#REF!</definedName>
    <definedName name="XRefCopy8" localSheetId="1" hidden="1">'[58] Movimiento AF'!#REF!</definedName>
    <definedName name="XRefCopy8" localSheetId="4" hidden="1">'[58] Movimiento AF'!#REF!</definedName>
    <definedName name="XRefCopy8" hidden="1">'[58] Movimiento AF'!#REF!</definedName>
    <definedName name="XRefCopy80" localSheetId="1" hidden="1">'[31]Test de Ventas'!#REF!</definedName>
    <definedName name="XRefCopy80" localSheetId="4" hidden="1">'[31]Test de Ventas'!#REF!</definedName>
    <definedName name="XRefCopy80" hidden="1">'[31]Test de Ventas'!#REF!</definedName>
    <definedName name="XRefCopy80Row" localSheetId="1" hidden="1">#REF!</definedName>
    <definedName name="XRefCopy80Row" localSheetId="4" hidden="1">#REF!</definedName>
    <definedName name="XRefCopy80Row" hidden="1">#REF!</definedName>
    <definedName name="XRefCopy81" localSheetId="1" hidden="1">'[31]Test de Ventas'!#REF!</definedName>
    <definedName name="XRefCopy81" localSheetId="4" hidden="1">'[31]Test de Ventas'!#REF!</definedName>
    <definedName name="XRefCopy81" hidden="1">'[31]Test de Ventas'!#REF!</definedName>
    <definedName name="XRefCopy81Row" localSheetId="1" hidden="1">#REF!</definedName>
    <definedName name="XRefCopy81Row" localSheetId="4" hidden="1">#REF!</definedName>
    <definedName name="XRefCopy81Row" hidden="1">#REF!</definedName>
    <definedName name="XRefCopy82" localSheetId="1" hidden="1">'[31]Test de Ventas'!#REF!</definedName>
    <definedName name="XRefCopy82" localSheetId="4" hidden="1">'[31]Test de Ventas'!#REF!</definedName>
    <definedName name="XRefCopy82" hidden="1">'[31]Test de Ventas'!#REF!</definedName>
    <definedName name="XRefCopy82Row" localSheetId="1" hidden="1">#REF!</definedName>
    <definedName name="XRefCopy82Row" localSheetId="4" hidden="1">#REF!</definedName>
    <definedName name="XRefCopy82Row" hidden="1">#REF!</definedName>
    <definedName name="XRefCopy83" localSheetId="1" hidden="1">'[31]Test de Ventas'!#REF!</definedName>
    <definedName name="XRefCopy83" localSheetId="4" hidden="1">'[31]Test de Ventas'!#REF!</definedName>
    <definedName name="XRefCopy83" hidden="1">'[31]Test de Ventas'!#REF!</definedName>
    <definedName name="XRefCopy83Row" localSheetId="1" hidden="1">#REF!</definedName>
    <definedName name="XRefCopy83Row" localSheetId="4" hidden="1">#REF!</definedName>
    <definedName name="XRefCopy83Row" hidden="1">#REF!</definedName>
    <definedName name="XRefCopy84" localSheetId="1" hidden="1">'[31]Test de Ventas'!#REF!</definedName>
    <definedName name="XRefCopy84" localSheetId="4" hidden="1">'[31]Test de Ventas'!#REF!</definedName>
    <definedName name="XRefCopy84" hidden="1">'[31]Test de Ventas'!#REF!</definedName>
    <definedName name="XRefCopy84Row" localSheetId="1" hidden="1">#REF!</definedName>
    <definedName name="XRefCopy84Row" localSheetId="4" hidden="1">#REF!</definedName>
    <definedName name="XRefCopy84Row" hidden="1">#REF!</definedName>
    <definedName name="XRefCopy85" localSheetId="1" hidden="1">#REF!</definedName>
    <definedName name="XRefCopy85" localSheetId="4" hidden="1">#REF!</definedName>
    <definedName name="XRefCopy85" hidden="1">#REF!</definedName>
    <definedName name="XRefCopy85Row" localSheetId="1" hidden="1">#REF!</definedName>
    <definedName name="XRefCopy85Row" localSheetId="4" hidden="1">#REF!</definedName>
    <definedName name="XRefCopy85Row" hidden="1">#REF!</definedName>
    <definedName name="XRefCopy86" localSheetId="1" hidden="1">#REF!</definedName>
    <definedName name="XRefCopy86" localSheetId="4" hidden="1">#REF!</definedName>
    <definedName name="XRefCopy86" hidden="1">#REF!</definedName>
    <definedName name="XRefCopy86Row" localSheetId="1" hidden="1">#REF!</definedName>
    <definedName name="XRefCopy86Row" localSheetId="4" hidden="1">#REF!</definedName>
    <definedName name="XRefCopy86Row" hidden="1">#REF!</definedName>
    <definedName name="XRefCopy87" localSheetId="1" hidden="1">#REF!</definedName>
    <definedName name="XRefCopy87" localSheetId="4" hidden="1">#REF!</definedName>
    <definedName name="XRefCopy87" hidden="1">#REF!</definedName>
    <definedName name="XRefCopy87Row" localSheetId="1" hidden="1">#REF!</definedName>
    <definedName name="XRefCopy87Row" localSheetId="4" hidden="1">#REF!</definedName>
    <definedName name="XRefCopy87Row" hidden="1">#REF!</definedName>
    <definedName name="XRefCopy88" localSheetId="1" hidden="1">#REF!</definedName>
    <definedName name="XRefCopy88" localSheetId="4" hidden="1">#REF!</definedName>
    <definedName name="XRefCopy88" hidden="1">#REF!</definedName>
    <definedName name="XRefCopy88Row" localSheetId="1" hidden="1">#REF!</definedName>
    <definedName name="XRefCopy88Row" localSheetId="4" hidden="1">#REF!</definedName>
    <definedName name="XRefCopy88Row" hidden="1">#REF!</definedName>
    <definedName name="XRefCopy89" localSheetId="1" hidden="1">#REF!</definedName>
    <definedName name="XRefCopy89" localSheetId="4" hidden="1">#REF!</definedName>
    <definedName name="XRefCopy89" hidden="1">#REF!</definedName>
    <definedName name="XRefCopy89Row" localSheetId="1" hidden="1">#REF!</definedName>
    <definedName name="XRefCopy89Row" localSheetId="4" hidden="1">#REF!</definedName>
    <definedName name="XRefCopy89Row" hidden="1">#REF!</definedName>
    <definedName name="XRefCopy8Row" localSheetId="1" hidden="1">#REF!</definedName>
    <definedName name="XRefCopy8Row" localSheetId="4" hidden="1">#REF!</definedName>
    <definedName name="XRefCopy8Row" hidden="1">#REF!</definedName>
    <definedName name="XRefCopy9" localSheetId="1" hidden="1">'[58] Movimiento AF'!#REF!</definedName>
    <definedName name="XRefCopy9" localSheetId="4" hidden="1">'[58] Movimiento AF'!#REF!</definedName>
    <definedName name="XRefCopy9" hidden="1">'[58] Movimiento AF'!#REF!</definedName>
    <definedName name="XRefCopy90" localSheetId="1" hidden="1">#REF!</definedName>
    <definedName name="XRefCopy90" localSheetId="4" hidden="1">#REF!</definedName>
    <definedName name="XRefCopy90" hidden="1">#REF!</definedName>
    <definedName name="XRefCopy90Row" localSheetId="1" hidden="1">#REF!</definedName>
    <definedName name="XRefCopy90Row" localSheetId="4" hidden="1">#REF!</definedName>
    <definedName name="XRefCopy90Row" hidden="1">#REF!</definedName>
    <definedName name="XRefCopy91" localSheetId="1" hidden="1">#REF!</definedName>
    <definedName name="XRefCopy91" localSheetId="4" hidden="1">#REF!</definedName>
    <definedName name="XRefCopy91" hidden="1">#REF!</definedName>
    <definedName name="XRefCopy91Row" localSheetId="1" hidden="1">#REF!</definedName>
    <definedName name="XRefCopy91Row" localSheetId="4" hidden="1">#REF!</definedName>
    <definedName name="XRefCopy91Row" hidden="1">#REF!</definedName>
    <definedName name="XRefCopy92" localSheetId="1" hidden="1">#REF!</definedName>
    <definedName name="XRefCopy92" localSheetId="4" hidden="1">#REF!</definedName>
    <definedName name="XRefCopy92" hidden="1">#REF!</definedName>
    <definedName name="XRefCopy92Row" localSheetId="1" hidden="1">#REF!</definedName>
    <definedName name="XRefCopy92Row" localSheetId="4" hidden="1">#REF!</definedName>
    <definedName name="XRefCopy92Row" hidden="1">#REF!</definedName>
    <definedName name="XRefCopy93" localSheetId="1" hidden="1">#REF!</definedName>
    <definedName name="XRefCopy93" localSheetId="4" hidden="1">#REF!</definedName>
    <definedName name="XRefCopy93" hidden="1">#REF!</definedName>
    <definedName name="XRefCopy93Row" localSheetId="1" hidden="1">#REF!</definedName>
    <definedName name="XRefCopy93Row" localSheetId="4" hidden="1">#REF!</definedName>
    <definedName name="XRefCopy93Row" hidden="1">#REF!</definedName>
    <definedName name="XRefCopy94" localSheetId="1" hidden="1">#REF!</definedName>
    <definedName name="XRefCopy94" localSheetId="4" hidden="1">#REF!</definedName>
    <definedName name="XRefCopy94" hidden="1">#REF!</definedName>
    <definedName name="XRefCopy94Row" localSheetId="1" hidden="1">#REF!</definedName>
    <definedName name="XRefCopy94Row" localSheetId="4" hidden="1">#REF!</definedName>
    <definedName name="XRefCopy94Row" hidden="1">#REF!</definedName>
    <definedName name="XRefCopy95" localSheetId="1" hidden="1">#REF!</definedName>
    <definedName name="XRefCopy95" localSheetId="4" hidden="1">#REF!</definedName>
    <definedName name="XRefCopy95" hidden="1">#REF!</definedName>
    <definedName name="XRefCopy95Row" localSheetId="1" hidden="1">#REF!</definedName>
    <definedName name="XRefCopy95Row" localSheetId="4" hidden="1">#REF!</definedName>
    <definedName name="XRefCopy95Row" hidden="1">#REF!</definedName>
    <definedName name="XRefCopy96" localSheetId="1" hidden="1">#REF!</definedName>
    <definedName name="XRefCopy96" localSheetId="4" hidden="1">#REF!</definedName>
    <definedName name="XRefCopy96" hidden="1">#REF!</definedName>
    <definedName name="XRefCopy96Row" localSheetId="1" hidden="1">#REF!</definedName>
    <definedName name="XRefCopy96Row" localSheetId="4" hidden="1">#REF!</definedName>
    <definedName name="XRefCopy96Row" hidden="1">#REF!</definedName>
    <definedName name="XRefCopy97" localSheetId="1" hidden="1">#REF!</definedName>
    <definedName name="XRefCopy97" localSheetId="4" hidden="1">#REF!</definedName>
    <definedName name="XRefCopy97" hidden="1">#REF!</definedName>
    <definedName name="XRefCopy97Row" localSheetId="1" hidden="1">#REF!</definedName>
    <definedName name="XRefCopy97Row" localSheetId="4" hidden="1">#REF!</definedName>
    <definedName name="XRefCopy97Row" hidden="1">#REF!</definedName>
    <definedName name="XRefCopy98" localSheetId="1" hidden="1">#REF!</definedName>
    <definedName name="XRefCopy98" localSheetId="4" hidden="1">#REF!</definedName>
    <definedName name="XRefCopy98" hidden="1">#REF!</definedName>
    <definedName name="XRefCopy98Row" localSheetId="1" hidden="1">#REF!</definedName>
    <definedName name="XRefCopy98Row" localSheetId="4" hidden="1">#REF!</definedName>
    <definedName name="XRefCopy98Row" hidden="1">#REF!</definedName>
    <definedName name="XRefCopy99" localSheetId="1" hidden="1">#REF!</definedName>
    <definedName name="XRefCopy99" localSheetId="4" hidden="1">#REF!</definedName>
    <definedName name="XRefCopy99" hidden="1">#REF!</definedName>
    <definedName name="XRefCopy99Row" localSheetId="1" hidden="1">#REF!</definedName>
    <definedName name="XRefCopy99Row" localSheetId="4" hidden="1">#REF!</definedName>
    <definedName name="XRefCopy99Row" hidden="1">#REF!</definedName>
    <definedName name="XRefCopy9Row" localSheetId="1" hidden="1">#REF!</definedName>
    <definedName name="XRefCopy9Row" localSheetId="4" hidden="1">#REF!</definedName>
    <definedName name="XRefCopy9Row" hidden="1">#REF!</definedName>
    <definedName name="XRefCopyRangeCount" hidden="1">4</definedName>
    <definedName name="XRefPaste1" localSheetId="1" hidden="1">#REF!</definedName>
    <definedName name="XRefPaste1" localSheetId="4" hidden="1">#REF!</definedName>
    <definedName name="XRefPaste1" hidden="1">#REF!</definedName>
    <definedName name="XRefPaste10" localSheetId="1" hidden="1">#REF!</definedName>
    <definedName name="XRefPaste10" localSheetId="4" hidden="1">#REF!</definedName>
    <definedName name="XRefPaste10" hidden="1">#REF!</definedName>
    <definedName name="XRefPaste100" localSheetId="1" hidden="1">#REF!</definedName>
    <definedName name="XRefPaste100" localSheetId="4" hidden="1">#REF!</definedName>
    <definedName name="XRefPaste100" hidden="1">#REF!</definedName>
    <definedName name="XRefPaste100Row" localSheetId="1" hidden="1">#REF!</definedName>
    <definedName name="XRefPaste100Row" localSheetId="4" hidden="1">#REF!</definedName>
    <definedName name="XRefPaste100Row" hidden="1">#REF!</definedName>
    <definedName name="XRefPaste101" localSheetId="1" hidden="1">#REF!</definedName>
    <definedName name="XRefPaste101" localSheetId="4" hidden="1">#REF!</definedName>
    <definedName name="XRefPaste101" hidden="1">#REF!</definedName>
    <definedName name="XRefPaste101Row" localSheetId="1" hidden="1">#REF!</definedName>
    <definedName name="XRefPaste101Row" localSheetId="4" hidden="1">#REF!</definedName>
    <definedName name="XRefPaste101Row" hidden="1">#REF!</definedName>
    <definedName name="XRefPaste102" localSheetId="1" hidden="1">#REF!</definedName>
    <definedName name="XRefPaste102" localSheetId="4" hidden="1">#REF!</definedName>
    <definedName name="XRefPaste102" hidden="1">#REF!</definedName>
    <definedName name="XRefPaste102Row" localSheetId="1" hidden="1">#REF!</definedName>
    <definedName name="XRefPaste102Row" localSheetId="4" hidden="1">#REF!</definedName>
    <definedName name="XRefPaste102Row" hidden="1">#REF!</definedName>
    <definedName name="XRefPaste103" localSheetId="1" hidden="1">#REF!</definedName>
    <definedName name="XRefPaste103" localSheetId="4" hidden="1">#REF!</definedName>
    <definedName name="XRefPaste103" hidden="1">#REF!</definedName>
    <definedName name="XRefPaste103Row" localSheetId="1" hidden="1">#REF!</definedName>
    <definedName name="XRefPaste103Row" localSheetId="4" hidden="1">#REF!</definedName>
    <definedName name="XRefPaste103Row" hidden="1">#REF!</definedName>
    <definedName name="XRefPaste104" localSheetId="1" hidden="1">#REF!</definedName>
    <definedName name="XRefPaste104" localSheetId="4" hidden="1">#REF!</definedName>
    <definedName name="XRefPaste104" hidden="1">#REF!</definedName>
    <definedName name="XRefPaste104Row" localSheetId="1" hidden="1">#REF!</definedName>
    <definedName name="XRefPaste104Row" localSheetId="4" hidden="1">#REF!</definedName>
    <definedName name="XRefPaste104Row" hidden="1">#REF!</definedName>
    <definedName name="XRefPaste105" localSheetId="1" hidden="1">#REF!</definedName>
    <definedName name="XRefPaste105" localSheetId="4" hidden="1">#REF!</definedName>
    <definedName name="XRefPaste105" hidden="1">#REF!</definedName>
    <definedName name="XRefPaste105Row" localSheetId="1" hidden="1">#REF!</definedName>
    <definedName name="XRefPaste105Row" localSheetId="4" hidden="1">#REF!</definedName>
    <definedName name="XRefPaste105Row" hidden="1">#REF!</definedName>
    <definedName name="XRefPaste106" localSheetId="1" hidden="1">#REF!</definedName>
    <definedName name="XRefPaste106" localSheetId="4" hidden="1">#REF!</definedName>
    <definedName name="XRefPaste106" hidden="1">#REF!</definedName>
    <definedName name="XRefPaste106Row" localSheetId="1" hidden="1">#REF!</definedName>
    <definedName name="XRefPaste106Row" localSheetId="4" hidden="1">#REF!</definedName>
    <definedName name="XRefPaste106Row" hidden="1">#REF!</definedName>
    <definedName name="XRefPaste107" localSheetId="1" hidden="1">#REF!</definedName>
    <definedName name="XRefPaste107" localSheetId="4" hidden="1">#REF!</definedName>
    <definedName name="XRefPaste107" hidden="1">#REF!</definedName>
    <definedName name="XRefPaste107Row" localSheetId="1" hidden="1">#REF!</definedName>
    <definedName name="XRefPaste107Row" localSheetId="4" hidden="1">#REF!</definedName>
    <definedName name="XRefPaste107Row" hidden="1">#REF!</definedName>
    <definedName name="XRefPaste108" localSheetId="1" hidden="1">#REF!</definedName>
    <definedName name="XRefPaste108" localSheetId="4" hidden="1">#REF!</definedName>
    <definedName name="XRefPaste108" hidden="1">#REF!</definedName>
    <definedName name="XRefPaste108Row" localSheetId="1" hidden="1">#REF!</definedName>
    <definedName name="XRefPaste108Row" localSheetId="4" hidden="1">#REF!</definedName>
    <definedName name="XRefPaste108Row" hidden="1">#REF!</definedName>
    <definedName name="XRefPaste109" localSheetId="1" hidden="1">#REF!</definedName>
    <definedName name="XRefPaste109" localSheetId="4" hidden="1">#REF!</definedName>
    <definedName name="XRefPaste109" hidden="1">#REF!</definedName>
    <definedName name="XRefPaste109Row" localSheetId="1" hidden="1">#REF!</definedName>
    <definedName name="XRefPaste109Row" localSheetId="4" hidden="1">#REF!</definedName>
    <definedName name="XRefPaste109Row" hidden="1">#REF!</definedName>
    <definedName name="XRefPaste10Row" localSheetId="1" hidden="1">#REF!</definedName>
    <definedName name="XRefPaste10Row" localSheetId="4" hidden="1">#REF!</definedName>
    <definedName name="XRefPaste10Row" hidden="1">#REF!</definedName>
    <definedName name="XRefPaste11" localSheetId="1" hidden="1">#REF!</definedName>
    <definedName name="XRefPaste11" localSheetId="4" hidden="1">#REF!</definedName>
    <definedName name="XRefPaste11" hidden="1">#REF!</definedName>
    <definedName name="XRefPaste110" localSheetId="1" hidden="1">#REF!</definedName>
    <definedName name="XRefPaste110" localSheetId="4" hidden="1">#REF!</definedName>
    <definedName name="XRefPaste110" hidden="1">#REF!</definedName>
    <definedName name="XRefPaste110Row" localSheetId="1" hidden="1">#REF!</definedName>
    <definedName name="XRefPaste110Row" localSheetId="4" hidden="1">#REF!</definedName>
    <definedName name="XRefPaste110Row" hidden="1">#REF!</definedName>
    <definedName name="XRefPaste111" localSheetId="1" hidden="1">#REF!</definedName>
    <definedName name="XRefPaste111" localSheetId="4" hidden="1">#REF!</definedName>
    <definedName name="XRefPaste111" hidden="1">#REF!</definedName>
    <definedName name="XRefPaste111Row" localSheetId="1" hidden="1">#REF!</definedName>
    <definedName name="XRefPaste111Row" localSheetId="4" hidden="1">#REF!</definedName>
    <definedName name="XRefPaste111Row" hidden="1">#REF!</definedName>
    <definedName name="XRefPaste112" localSheetId="1" hidden="1">#REF!</definedName>
    <definedName name="XRefPaste112" localSheetId="4" hidden="1">#REF!</definedName>
    <definedName name="XRefPaste112" hidden="1">#REF!</definedName>
    <definedName name="XRefPaste112Row" localSheetId="1" hidden="1">#REF!</definedName>
    <definedName name="XRefPaste112Row" localSheetId="4" hidden="1">#REF!</definedName>
    <definedName name="XRefPaste112Row" hidden="1">#REF!</definedName>
    <definedName name="XRefPaste113" localSheetId="1" hidden="1">#REF!</definedName>
    <definedName name="XRefPaste113" localSheetId="4" hidden="1">#REF!</definedName>
    <definedName name="XRefPaste113" hidden="1">#REF!</definedName>
    <definedName name="XRefPaste113Row" localSheetId="1" hidden="1">#REF!</definedName>
    <definedName name="XRefPaste113Row" localSheetId="4" hidden="1">#REF!</definedName>
    <definedName name="XRefPaste113Row" hidden="1">#REF!</definedName>
    <definedName name="XRefPaste114" localSheetId="1" hidden="1">#REF!</definedName>
    <definedName name="XRefPaste114" localSheetId="4" hidden="1">#REF!</definedName>
    <definedName name="XRefPaste114" hidden="1">#REF!</definedName>
    <definedName name="XRefPaste114Row" localSheetId="1" hidden="1">#REF!</definedName>
    <definedName name="XRefPaste114Row" localSheetId="4" hidden="1">#REF!</definedName>
    <definedName name="XRefPaste114Row" hidden="1">#REF!</definedName>
    <definedName name="XRefPaste115" localSheetId="1" hidden="1">#REF!</definedName>
    <definedName name="XRefPaste115" localSheetId="4" hidden="1">#REF!</definedName>
    <definedName name="XRefPaste115" hidden="1">#REF!</definedName>
    <definedName name="XRefPaste115Row" localSheetId="1" hidden="1">#REF!</definedName>
    <definedName name="XRefPaste115Row" localSheetId="4" hidden="1">#REF!</definedName>
    <definedName name="XRefPaste115Row" hidden="1">#REF!</definedName>
    <definedName name="XRefPaste116" localSheetId="1" hidden="1">#REF!</definedName>
    <definedName name="XRefPaste116" localSheetId="4" hidden="1">#REF!</definedName>
    <definedName name="XRefPaste116" hidden="1">#REF!</definedName>
    <definedName name="XRefPaste116Row" localSheetId="1" hidden="1">#REF!</definedName>
    <definedName name="XRefPaste116Row" localSheetId="4" hidden="1">#REF!</definedName>
    <definedName name="XRefPaste116Row" hidden="1">#REF!</definedName>
    <definedName name="XRefPaste117" localSheetId="1" hidden="1">#REF!</definedName>
    <definedName name="XRefPaste117" localSheetId="4" hidden="1">#REF!</definedName>
    <definedName name="XRefPaste117" hidden="1">#REF!</definedName>
    <definedName name="XRefPaste117Row" localSheetId="1" hidden="1">#REF!</definedName>
    <definedName name="XRefPaste117Row" localSheetId="4" hidden="1">#REF!</definedName>
    <definedName name="XRefPaste117Row" hidden="1">#REF!</definedName>
    <definedName name="XRefPaste118" localSheetId="1" hidden="1">#REF!</definedName>
    <definedName name="XRefPaste118" localSheetId="4" hidden="1">#REF!</definedName>
    <definedName name="XRefPaste118" hidden="1">#REF!</definedName>
    <definedName name="XRefPaste118Row" localSheetId="1" hidden="1">#REF!</definedName>
    <definedName name="XRefPaste118Row" localSheetId="4" hidden="1">#REF!</definedName>
    <definedName name="XRefPaste118Row" hidden="1">#REF!</definedName>
    <definedName name="XRefPaste119" localSheetId="1" hidden="1">#REF!</definedName>
    <definedName name="XRefPaste119" localSheetId="4" hidden="1">#REF!</definedName>
    <definedName name="XRefPaste119" hidden="1">#REF!</definedName>
    <definedName name="XRefPaste119Row" localSheetId="1" hidden="1">#REF!</definedName>
    <definedName name="XRefPaste119Row" localSheetId="4" hidden="1">#REF!</definedName>
    <definedName name="XRefPaste119Row" hidden="1">#REF!</definedName>
    <definedName name="XRefPaste11Row" localSheetId="1" hidden="1">#REF!</definedName>
    <definedName name="XRefPaste11Row" localSheetId="4" hidden="1">#REF!</definedName>
    <definedName name="XRefPaste11Row" hidden="1">#REF!</definedName>
    <definedName name="XRefPaste12" localSheetId="1" hidden="1">#REF!</definedName>
    <definedName name="XRefPaste12" localSheetId="4" hidden="1">#REF!</definedName>
    <definedName name="XRefPaste12" hidden="1">#REF!</definedName>
    <definedName name="XRefPaste120" localSheetId="1" hidden="1">#REF!</definedName>
    <definedName name="XRefPaste120" localSheetId="4" hidden="1">#REF!</definedName>
    <definedName name="XRefPaste120" hidden="1">#REF!</definedName>
    <definedName name="XRefPaste120Row" localSheetId="1" hidden="1">#REF!</definedName>
    <definedName name="XRefPaste120Row" localSheetId="4" hidden="1">#REF!</definedName>
    <definedName name="XRefPaste120Row" hidden="1">#REF!</definedName>
    <definedName name="XRefPaste121" localSheetId="1" hidden="1">#REF!</definedName>
    <definedName name="XRefPaste121" localSheetId="4" hidden="1">#REF!</definedName>
    <definedName name="XRefPaste121" hidden="1">#REF!</definedName>
    <definedName name="XRefPaste121Row" localSheetId="1" hidden="1">#REF!</definedName>
    <definedName name="XRefPaste121Row" localSheetId="4" hidden="1">#REF!</definedName>
    <definedName name="XRefPaste121Row" hidden="1">#REF!</definedName>
    <definedName name="XRefPaste122" localSheetId="1" hidden="1">#REF!</definedName>
    <definedName name="XRefPaste122" localSheetId="4" hidden="1">#REF!</definedName>
    <definedName name="XRefPaste122" hidden="1">#REF!</definedName>
    <definedName name="XRefPaste122Row" localSheetId="1" hidden="1">#REF!</definedName>
    <definedName name="XRefPaste122Row" localSheetId="4" hidden="1">#REF!</definedName>
    <definedName name="XRefPaste122Row" hidden="1">#REF!</definedName>
    <definedName name="XRefPaste123" localSheetId="1" hidden="1">#REF!</definedName>
    <definedName name="XRefPaste123" localSheetId="4" hidden="1">#REF!</definedName>
    <definedName name="XRefPaste123" hidden="1">#REF!</definedName>
    <definedName name="XRefPaste123Row" localSheetId="1" hidden="1">#REF!</definedName>
    <definedName name="XRefPaste123Row" localSheetId="4" hidden="1">#REF!</definedName>
    <definedName name="XRefPaste123Row" hidden="1">#REF!</definedName>
    <definedName name="XRefPaste124" localSheetId="1" hidden="1">#REF!</definedName>
    <definedName name="XRefPaste124" localSheetId="4" hidden="1">#REF!</definedName>
    <definedName name="XRefPaste124" hidden="1">#REF!</definedName>
    <definedName name="XRefPaste124Row" localSheetId="1" hidden="1">#REF!</definedName>
    <definedName name="XRefPaste124Row" localSheetId="4" hidden="1">#REF!</definedName>
    <definedName name="XRefPaste124Row" hidden="1">#REF!</definedName>
    <definedName name="XRefPaste125" localSheetId="1" hidden="1">#REF!</definedName>
    <definedName name="XRefPaste125" localSheetId="4" hidden="1">#REF!</definedName>
    <definedName name="XRefPaste125" hidden="1">#REF!</definedName>
    <definedName name="XRefPaste125Row" localSheetId="1" hidden="1">#REF!</definedName>
    <definedName name="XRefPaste125Row" localSheetId="4" hidden="1">#REF!</definedName>
    <definedName name="XRefPaste125Row" hidden="1">#REF!</definedName>
    <definedName name="XRefPaste126" localSheetId="1" hidden="1">#REF!</definedName>
    <definedName name="XRefPaste126" localSheetId="4" hidden="1">#REF!</definedName>
    <definedName name="XRefPaste126" hidden="1">#REF!</definedName>
    <definedName name="XRefPaste126Row" localSheetId="1" hidden="1">#REF!</definedName>
    <definedName name="XRefPaste126Row" localSheetId="4" hidden="1">#REF!</definedName>
    <definedName name="XRefPaste126Row" hidden="1">#REF!</definedName>
    <definedName name="XRefPaste127" localSheetId="1" hidden="1">#REF!</definedName>
    <definedName name="XRefPaste127" localSheetId="4" hidden="1">#REF!</definedName>
    <definedName name="XRefPaste127" hidden="1">#REF!</definedName>
    <definedName name="XRefPaste127Row" localSheetId="1" hidden="1">#REF!</definedName>
    <definedName name="XRefPaste127Row" localSheetId="4" hidden="1">#REF!</definedName>
    <definedName name="XRefPaste127Row" hidden="1">#REF!</definedName>
    <definedName name="XRefPaste128" localSheetId="1" hidden="1">#REF!</definedName>
    <definedName name="XRefPaste128" localSheetId="4" hidden="1">#REF!</definedName>
    <definedName name="XRefPaste128" hidden="1">#REF!</definedName>
    <definedName name="XRefPaste128Row" localSheetId="1" hidden="1">#REF!</definedName>
    <definedName name="XRefPaste128Row" localSheetId="4" hidden="1">#REF!</definedName>
    <definedName name="XRefPaste128Row" hidden="1">#REF!</definedName>
    <definedName name="XRefPaste129" localSheetId="1" hidden="1">#REF!</definedName>
    <definedName name="XRefPaste129" localSheetId="4" hidden="1">#REF!</definedName>
    <definedName name="XRefPaste129" hidden="1">#REF!</definedName>
    <definedName name="XRefPaste129Row" localSheetId="1" hidden="1">#REF!</definedName>
    <definedName name="XRefPaste129Row" localSheetId="4" hidden="1">#REF!</definedName>
    <definedName name="XRefPaste129Row" hidden="1">#REF!</definedName>
    <definedName name="XRefPaste12Row" localSheetId="1" hidden="1">#REF!</definedName>
    <definedName name="XRefPaste12Row" localSheetId="4" hidden="1">#REF!</definedName>
    <definedName name="XRefPaste12Row" hidden="1">#REF!</definedName>
    <definedName name="XRefPaste13" localSheetId="1" hidden="1">[59]Aguinaldos!#REF!</definedName>
    <definedName name="XRefPaste13" localSheetId="4" hidden="1">[59]Aguinaldos!#REF!</definedName>
    <definedName name="XRefPaste13" hidden="1">[59]Aguinaldos!#REF!</definedName>
    <definedName name="XRefPaste130" localSheetId="1" hidden="1">#REF!</definedName>
    <definedName name="XRefPaste130" localSheetId="4" hidden="1">#REF!</definedName>
    <definedName name="XRefPaste130" hidden="1">#REF!</definedName>
    <definedName name="XRefPaste130Row" localSheetId="1" hidden="1">#REF!</definedName>
    <definedName name="XRefPaste130Row" localSheetId="4" hidden="1">#REF!</definedName>
    <definedName name="XRefPaste130Row" hidden="1">#REF!</definedName>
    <definedName name="XRefPaste131" localSheetId="1" hidden="1">#REF!</definedName>
    <definedName name="XRefPaste131" localSheetId="4" hidden="1">#REF!</definedName>
    <definedName name="XRefPaste131" hidden="1">#REF!</definedName>
    <definedName name="XRefPaste131Row" localSheetId="1" hidden="1">#REF!</definedName>
    <definedName name="XRefPaste131Row" localSheetId="4" hidden="1">#REF!</definedName>
    <definedName name="XRefPaste131Row" hidden="1">#REF!</definedName>
    <definedName name="XRefPaste132" localSheetId="1" hidden="1">#REF!</definedName>
    <definedName name="XRefPaste132" localSheetId="4" hidden="1">#REF!</definedName>
    <definedName name="XRefPaste132" hidden="1">#REF!</definedName>
    <definedName name="XRefPaste132Row" localSheetId="1" hidden="1">#REF!</definedName>
    <definedName name="XRefPaste132Row" localSheetId="4" hidden="1">#REF!</definedName>
    <definedName name="XRefPaste132Row" hidden="1">#REF!</definedName>
    <definedName name="XRefPaste133" localSheetId="1" hidden="1">#REF!</definedName>
    <definedName name="XRefPaste133" localSheetId="4" hidden="1">#REF!</definedName>
    <definedName name="XRefPaste133" hidden="1">#REF!</definedName>
    <definedName name="XRefPaste133Row" localSheetId="1" hidden="1">#REF!</definedName>
    <definedName name="XRefPaste133Row" localSheetId="4" hidden="1">#REF!</definedName>
    <definedName name="XRefPaste133Row" hidden="1">#REF!</definedName>
    <definedName name="XRefPaste134" localSheetId="1" hidden="1">#REF!</definedName>
    <definedName name="XRefPaste134" localSheetId="4" hidden="1">#REF!</definedName>
    <definedName name="XRefPaste134" hidden="1">#REF!</definedName>
    <definedName name="XRefPaste134Row" localSheetId="1" hidden="1">#REF!</definedName>
    <definedName name="XRefPaste134Row" localSheetId="4" hidden="1">#REF!</definedName>
    <definedName name="XRefPaste134Row" hidden="1">#REF!</definedName>
    <definedName name="XRefPaste135" localSheetId="1" hidden="1">#REF!</definedName>
    <definedName name="XRefPaste135" localSheetId="4" hidden="1">#REF!</definedName>
    <definedName name="XRefPaste135" hidden="1">#REF!</definedName>
    <definedName name="XRefPaste135Row" localSheetId="1" hidden="1">#REF!</definedName>
    <definedName name="XRefPaste135Row" localSheetId="4" hidden="1">#REF!</definedName>
    <definedName name="XRefPaste135Row" hidden="1">#REF!</definedName>
    <definedName name="XRefPaste136" localSheetId="1" hidden="1">#REF!</definedName>
    <definedName name="XRefPaste136" localSheetId="4" hidden="1">#REF!</definedName>
    <definedName name="XRefPaste136" hidden="1">#REF!</definedName>
    <definedName name="XRefPaste136Row" localSheetId="1" hidden="1">#REF!</definedName>
    <definedName name="XRefPaste136Row" localSheetId="4" hidden="1">#REF!</definedName>
    <definedName name="XRefPaste136Row" hidden="1">#REF!</definedName>
    <definedName name="XRefPaste137" localSheetId="1" hidden="1">#REF!</definedName>
    <definedName name="XRefPaste137" localSheetId="4" hidden="1">#REF!</definedName>
    <definedName name="XRefPaste137" hidden="1">#REF!</definedName>
    <definedName name="XRefPaste137Row" localSheetId="1" hidden="1">#REF!</definedName>
    <definedName name="XRefPaste137Row" localSheetId="4" hidden="1">#REF!</definedName>
    <definedName name="XRefPaste137Row" hidden="1">#REF!</definedName>
    <definedName name="XRefPaste138" localSheetId="1" hidden="1">#REF!</definedName>
    <definedName name="XRefPaste138" localSheetId="4" hidden="1">#REF!</definedName>
    <definedName name="XRefPaste138" hidden="1">#REF!</definedName>
    <definedName name="XRefPaste138Row" localSheetId="1" hidden="1">#REF!</definedName>
    <definedName name="XRefPaste138Row" localSheetId="4" hidden="1">#REF!</definedName>
    <definedName name="XRefPaste138Row" hidden="1">#REF!</definedName>
    <definedName name="XRefPaste139" localSheetId="1" hidden="1">#REF!</definedName>
    <definedName name="XRefPaste139" localSheetId="4" hidden="1">#REF!</definedName>
    <definedName name="XRefPaste139" hidden="1">#REF!</definedName>
    <definedName name="XRefPaste139Row" localSheetId="1" hidden="1">#REF!</definedName>
    <definedName name="XRefPaste139Row" localSheetId="4" hidden="1">#REF!</definedName>
    <definedName name="XRefPaste139Row" hidden="1">#REF!</definedName>
    <definedName name="XRefPaste13Row" localSheetId="1" hidden="1">#REF!</definedName>
    <definedName name="XRefPaste13Row" localSheetId="4" hidden="1">#REF!</definedName>
    <definedName name="XRefPaste13Row" hidden="1">#REF!</definedName>
    <definedName name="XRefPaste14" localSheetId="1" hidden="1">[59]Aguinaldos!#REF!</definedName>
    <definedName name="XRefPaste14" localSheetId="4" hidden="1">[59]Aguinaldos!#REF!</definedName>
    <definedName name="XRefPaste14" hidden="1">[59]Aguinaldos!#REF!</definedName>
    <definedName name="XRefPaste140" localSheetId="1" hidden="1">#REF!</definedName>
    <definedName name="XRefPaste140" localSheetId="4" hidden="1">#REF!</definedName>
    <definedName name="XRefPaste140" hidden="1">#REF!</definedName>
    <definedName name="XRefPaste140Row" localSheetId="1" hidden="1">#REF!</definedName>
    <definedName name="XRefPaste140Row" localSheetId="4" hidden="1">#REF!</definedName>
    <definedName name="XRefPaste140Row" hidden="1">#REF!</definedName>
    <definedName name="XRefPaste141" localSheetId="1" hidden="1">#REF!</definedName>
    <definedName name="XRefPaste141" localSheetId="4" hidden="1">#REF!</definedName>
    <definedName name="XRefPaste141" hidden="1">#REF!</definedName>
    <definedName name="XRefPaste141Row" localSheetId="1" hidden="1">#REF!</definedName>
    <definedName name="XRefPaste141Row" localSheetId="4" hidden="1">#REF!</definedName>
    <definedName name="XRefPaste141Row" hidden="1">#REF!</definedName>
    <definedName name="XRefPaste142" localSheetId="1" hidden="1">#REF!</definedName>
    <definedName name="XRefPaste142" localSheetId="4" hidden="1">#REF!</definedName>
    <definedName name="XRefPaste142" hidden="1">#REF!</definedName>
    <definedName name="XRefPaste142Row" localSheetId="1" hidden="1">#REF!</definedName>
    <definedName name="XRefPaste142Row" localSheetId="4" hidden="1">#REF!</definedName>
    <definedName name="XRefPaste142Row" hidden="1">#REF!</definedName>
    <definedName name="XRefPaste143" localSheetId="1" hidden="1">#REF!</definedName>
    <definedName name="XRefPaste143" localSheetId="4" hidden="1">#REF!</definedName>
    <definedName name="XRefPaste143" hidden="1">#REF!</definedName>
    <definedName name="XRefPaste143Row" localSheetId="1" hidden="1">#REF!</definedName>
    <definedName name="XRefPaste143Row" localSheetId="4" hidden="1">#REF!</definedName>
    <definedName name="XRefPaste143Row" hidden="1">#REF!</definedName>
    <definedName name="XRefPaste144" localSheetId="1" hidden="1">#REF!</definedName>
    <definedName name="XRefPaste144" localSheetId="4" hidden="1">#REF!</definedName>
    <definedName name="XRefPaste144" hidden="1">#REF!</definedName>
    <definedName name="XRefPaste144Row" localSheetId="1" hidden="1">#REF!</definedName>
    <definedName name="XRefPaste144Row" localSheetId="4" hidden="1">#REF!</definedName>
    <definedName name="XRefPaste144Row" hidden="1">#REF!</definedName>
    <definedName name="XRefPaste145" localSheetId="1" hidden="1">#REF!</definedName>
    <definedName name="XRefPaste145" localSheetId="4" hidden="1">#REF!</definedName>
    <definedName name="XRefPaste145" hidden="1">#REF!</definedName>
    <definedName name="XRefPaste145Row" localSheetId="1" hidden="1">#REF!</definedName>
    <definedName name="XRefPaste145Row" localSheetId="4" hidden="1">#REF!</definedName>
    <definedName name="XRefPaste145Row" hidden="1">#REF!</definedName>
    <definedName name="XRefPaste146" localSheetId="1" hidden="1">#REF!</definedName>
    <definedName name="XRefPaste146" localSheetId="4" hidden="1">#REF!</definedName>
    <definedName name="XRefPaste146" hidden="1">#REF!</definedName>
    <definedName name="XRefPaste146Row" localSheetId="1" hidden="1">#REF!</definedName>
    <definedName name="XRefPaste146Row" localSheetId="4" hidden="1">#REF!</definedName>
    <definedName name="XRefPaste146Row" hidden="1">#REF!</definedName>
    <definedName name="XRefPaste147" localSheetId="1" hidden="1">#REF!</definedName>
    <definedName name="XRefPaste147" localSheetId="4" hidden="1">#REF!</definedName>
    <definedName name="XRefPaste147" hidden="1">#REF!</definedName>
    <definedName name="XRefPaste147Row" localSheetId="1" hidden="1">#REF!</definedName>
    <definedName name="XRefPaste147Row" localSheetId="4" hidden="1">#REF!</definedName>
    <definedName name="XRefPaste147Row" hidden="1">#REF!</definedName>
    <definedName name="XRefPaste148" localSheetId="1" hidden="1">#REF!</definedName>
    <definedName name="XRefPaste148" localSheetId="4" hidden="1">#REF!</definedName>
    <definedName name="XRefPaste148" hidden="1">#REF!</definedName>
    <definedName name="XRefPaste148Row" localSheetId="1" hidden="1">#REF!</definedName>
    <definedName name="XRefPaste148Row" localSheetId="4" hidden="1">#REF!</definedName>
    <definedName name="XRefPaste148Row" hidden="1">#REF!</definedName>
    <definedName name="XRefPaste14Row" localSheetId="1" hidden="1">#REF!</definedName>
    <definedName name="XRefPaste14Row" localSheetId="4" hidden="1">#REF!</definedName>
    <definedName name="XRefPaste14Row" hidden="1">#REF!</definedName>
    <definedName name="XRefPaste15" localSheetId="1" hidden="1">#REF!</definedName>
    <definedName name="XRefPaste15" localSheetId="4" hidden="1">#REF!</definedName>
    <definedName name="XRefPaste15" hidden="1">#REF!</definedName>
    <definedName name="XRefPaste15Row" localSheetId="1" hidden="1">#REF!</definedName>
    <definedName name="XRefPaste15Row" localSheetId="4" hidden="1">#REF!</definedName>
    <definedName name="XRefPaste15Row" hidden="1">#REF!</definedName>
    <definedName name="XRefPaste16" localSheetId="1" hidden="1">#REF!</definedName>
    <definedName name="XRefPaste16" localSheetId="4" hidden="1">#REF!</definedName>
    <definedName name="XRefPaste16" hidden="1">#REF!</definedName>
    <definedName name="XRefPaste16Row" localSheetId="1" hidden="1">[65]XREF!#REF!</definedName>
    <definedName name="XRefPaste16Row" localSheetId="4" hidden="1">[65]XREF!#REF!</definedName>
    <definedName name="XRefPaste16Row" hidden="1">[65]XREF!#REF!</definedName>
    <definedName name="XRefPaste17" localSheetId="1" hidden="1">#REF!</definedName>
    <definedName name="XRefPaste17" localSheetId="4" hidden="1">#REF!</definedName>
    <definedName name="XRefPaste17" hidden="1">#REF!</definedName>
    <definedName name="XRefPaste17Row" localSheetId="1" hidden="1">#REF!</definedName>
    <definedName name="XRefPaste17Row" localSheetId="4" hidden="1">#REF!</definedName>
    <definedName name="XRefPaste17Row" hidden="1">#REF!</definedName>
    <definedName name="XRefPaste18" localSheetId="1" hidden="1">#REF!</definedName>
    <definedName name="XRefPaste18" localSheetId="4" hidden="1">#REF!</definedName>
    <definedName name="XRefPaste18" hidden="1">#REF!</definedName>
    <definedName name="XRefPaste18Row" localSheetId="1" hidden="1">#REF!</definedName>
    <definedName name="XRefPaste18Row" localSheetId="4" hidden="1">#REF!</definedName>
    <definedName name="XRefPaste18Row" hidden="1">#REF!</definedName>
    <definedName name="XRefPaste19" localSheetId="1" hidden="1">#REF!</definedName>
    <definedName name="XRefPaste19" localSheetId="4" hidden="1">#REF!</definedName>
    <definedName name="XRefPaste19" hidden="1">#REF!</definedName>
    <definedName name="XRefPaste19Row" localSheetId="1" hidden="1">#REF!</definedName>
    <definedName name="XRefPaste19Row" localSheetId="4" hidden="1">#REF!</definedName>
    <definedName name="XRefPaste19Row" hidden="1">#REF!</definedName>
    <definedName name="XRefPaste1Row" localSheetId="1" hidden="1">#REF!</definedName>
    <definedName name="XRefPaste1Row" localSheetId="4" hidden="1">#REF!</definedName>
    <definedName name="XRefPaste1Row" hidden="1">#REF!</definedName>
    <definedName name="XRefPaste2" hidden="1">'[63]Ventas vs Costo EERR'!$C$19</definedName>
    <definedName name="XRefPaste20" localSheetId="1" hidden="1">#REF!</definedName>
    <definedName name="XRefPaste20" localSheetId="4" hidden="1">#REF!</definedName>
    <definedName name="XRefPaste20" hidden="1">#REF!</definedName>
    <definedName name="XRefPaste20Row" localSheetId="1" hidden="1">[57]XREF!#REF!</definedName>
    <definedName name="XRefPaste20Row" localSheetId="4" hidden="1">[57]XREF!#REF!</definedName>
    <definedName name="XRefPaste20Row" hidden="1">[57]XREF!#REF!</definedName>
    <definedName name="XRefPaste21" localSheetId="1" hidden="1">#REF!</definedName>
    <definedName name="XRefPaste21" localSheetId="4" hidden="1">#REF!</definedName>
    <definedName name="XRefPaste21" hidden="1">#REF!</definedName>
    <definedName name="XRefPaste21Row" localSheetId="1" hidden="1">#REF!</definedName>
    <definedName name="XRefPaste21Row" localSheetId="4" hidden="1">#REF!</definedName>
    <definedName name="XRefPaste21Row" hidden="1">#REF!</definedName>
    <definedName name="XRefPaste22" localSheetId="1" hidden="1">#REF!</definedName>
    <definedName name="XRefPaste22" localSheetId="4" hidden="1">#REF!</definedName>
    <definedName name="XRefPaste22" hidden="1">#REF!</definedName>
    <definedName name="XRefPaste22Row" localSheetId="1" hidden="1">[57]XREF!#REF!</definedName>
    <definedName name="XRefPaste22Row" localSheetId="4" hidden="1">[57]XREF!#REF!</definedName>
    <definedName name="XRefPaste22Row" hidden="1">[57]XREF!#REF!</definedName>
    <definedName name="XRefPaste23" localSheetId="1" hidden="1">#REF!</definedName>
    <definedName name="XRefPaste23" localSheetId="4" hidden="1">#REF!</definedName>
    <definedName name="XRefPaste23" hidden="1">#REF!</definedName>
    <definedName name="XRefPaste23Row" localSheetId="1" hidden="1">[57]XREF!#REF!</definedName>
    <definedName name="XRefPaste23Row" localSheetId="4" hidden="1">[57]XREF!#REF!</definedName>
    <definedName name="XRefPaste23Row" hidden="1">[57]XREF!#REF!</definedName>
    <definedName name="XRefPaste24" localSheetId="1" hidden="1">#REF!</definedName>
    <definedName name="XRefPaste24" localSheetId="4" hidden="1">#REF!</definedName>
    <definedName name="XRefPaste24" hidden="1">#REF!</definedName>
    <definedName name="XRefPaste24Row" localSheetId="1" hidden="1">#REF!</definedName>
    <definedName name="XRefPaste24Row" localSheetId="4" hidden="1">#REF!</definedName>
    <definedName name="XRefPaste24Row" hidden="1">#REF!</definedName>
    <definedName name="XRefPaste25" localSheetId="1" hidden="1">#REF!</definedName>
    <definedName name="XRefPaste25" localSheetId="4" hidden="1">#REF!</definedName>
    <definedName name="XRefPaste25" hidden="1">#REF!</definedName>
    <definedName name="XRefPaste25Row" localSheetId="1" hidden="1">#REF!</definedName>
    <definedName name="XRefPaste25Row" localSheetId="4" hidden="1">#REF!</definedName>
    <definedName name="XRefPaste25Row" hidden="1">#REF!</definedName>
    <definedName name="XRefPaste26" localSheetId="1" hidden="1">#REF!</definedName>
    <definedName name="XRefPaste26" localSheetId="4" hidden="1">#REF!</definedName>
    <definedName name="XRefPaste26" hidden="1">#REF!</definedName>
    <definedName name="XRefPaste26Row" localSheetId="1" hidden="1">#REF!</definedName>
    <definedName name="XRefPaste26Row" localSheetId="4" hidden="1">#REF!</definedName>
    <definedName name="XRefPaste26Row" hidden="1">#REF!</definedName>
    <definedName name="XRefPaste27" localSheetId="1" hidden="1">#REF!</definedName>
    <definedName name="XRefPaste27" localSheetId="4" hidden="1">#REF!</definedName>
    <definedName name="XRefPaste27" hidden="1">#REF!</definedName>
    <definedName name="XRefPaste27Row" localSheetId="1" hidden="1">#REF!</definedName>
    <definedName name="XRefPaste27Row" localSheetId="4" hidden="1">#REF!</definedName>
    <definedName name="XRefPaste27Row" hidden="1">#REF!</definedName>
    <definedName name="XRefPaste28" localSheetId="1" hidden="1">#REF!</definedName>
    <definedName name="XRefPaste28" localSheetId="4" hidden="1">#REF!</definedName>
    <definedName name="XRefPaste28" hidden="1">#REF!</definedName>
    <definedName name="XRefPaste28Row" localSheetId="1" hidden="1">#REF!</definedName>
    <definedName name="XRefPaste28Row" localSheetId="4" hidden="1">#REF!</definedName>
    <definedName name="XRefPaste28Row" hidden="1">#REF!</definedName>
    <definedName name="XRefPaste29" localSheetId="1" hidden="1">#REF!</definedName>
    <definedName name="XRefPaste29" localSheetId="4" hidden="1">#REF!</definedName>
    <definedName name="XRefPaste29" hidden="1">#REF!</definedName>
    <definedName name="XRefPaste29Row" localSheetId="1" hidden="1">#REF!</definedName>
    <definedName name="XRefPaste29Row" localSheetId="4" hidden="1">#REF!</definedName>
    <definedName name="XRefPaste29Row" hidden="1">#REF!</definedName>
    <definedName name="XRefPaste2Row" localSheetId="1" hidden="1">#REF!</definedName>
    <definedName name="XRefPaste2Row" localSheetId="4" hidden="1">#REF!</definedName>
    <definedName name="XRefPaste2Row" hidden="1">#REF!</definedName>
    <definedName name="XRefPaste3" hidden="1">'[64]Ventas vs Costo EERR'!$D$25</definedName>
    <definedName name="XRefPaste30" localSheetId="1" hidden="1">#REF!</definedName>
    <definedName name="XRefPaste30" localSheetId="4" hidden="1">#REF!</definedName>
    <definedName name="XRefPaste30" hidden="1">#REF!</definedName>
    <definedName name="XRefPaste30Row" localSheetId="1" hidden="1">[57]XREF!#REF!</definedName>
    <definedName name="XRefPaste30Row" localSheetId="4" hidden="1">[57]XREF!#REF!</definedName>
    <definedName name="XRefPaste30Row" hidden="1">[57]XREF!#REF!</definedName>
    <definedName name="XRefPaste31" localSheetId="1" hidden="1">#REF!</definedName>
    <definedName name="XRefPaste31" localSheetId="4" hidden="1">#REF!</definedName>
    <definedName name="XRefPaste31" hidden="1">#REF!</definedName>
    <definedName name="XRefPaste31Row" localSheetId="1" hidden="1">[57]XREF!#REF!</definedName>
    <definedName name="XRefPaste31Row" localSheetId="4" hidden="1">[57]XREF!#REF!</definedName>
    <definedName name="XRefPaste31Row" hidden="1">[57]XREF!#REF!</definedName>
    <definedName name="XRefPaste32" localSheetId="1" hidden="1">#REF!</definedName>
    <definedName name="XRefPaste32" localSheetId="4" hidden="1">#REF!</definedName>
    <definedName name="XRefPaste32" hidden="1">#REF!</definedName>
    <definedName name="XRefPaste32Row" localSheetId="1" hidden="1">#REF!</definedName>
    <definedName name="XRefPaste32Row" localSheetId="4" hidden="1">#REF!</definedName>
    <definedName name="XRefPaste32Row" hidden="1">#REF!</definedName>
    <definedName name="XRefPaste33" localSheetId="1" hidden="1">#REF!</definedName>
    <definedName name="XRefPaste33" localSheetId="4" hidden="1">#REF!</definedName>
    <definedName name="XRefPaste33" hidden="1">#REF!</definedName>
    <definedName name="XRefPaste33Row" localSheetId="1" hidden="1">#REF!</definedName>
    <definedName name="XRefPaste33Row" localSheetId="4" hidden="1">#REF!</definedName>
    <definedName name="XRefPaste33Row" hidden="1">#REF!</definedName>
    <definedName name="XRefPaste34" localSheetId="1" hidden="1">#REF!</definedName>
    <definedName name="XRefPaste34" localSheetId="4" hidden="1">#REF!</definedName>
    <definedName name="XRefPaste34" hidden="1">#REF!</definedName>
    <definedName name="XRefPaste34Row" localSheetId="1" hidden="1">#REF!</definedName>
    <definedName name="XRefPaste34Row" localSheetId="4" hidden="1">#REF!</definedName>
    <definedName name="XRefPaste34Row" hidden="1">#REF!</definedName>
    <definedName name="XRefPaste35" localSheetId="1" hidden="1">#REF!</definedName>
    <definedName name="XRefPaste35" localSheetId="4" hidden="1">#REF!</definedName>
    <definedName name="XRefPaste35" hidden="1">#REF!</definedName>
    <definedName name="XRefPaste35Row" localSheetId="1" hidden="1">#REF!</definedName>
    <definedName name="XRefPaste35Row" localSheetId="4" hidden="1">#REF!</definedName>
    <definedName name="XRefPaste35Row" hidden="1">#REF!</definedName>
    <definedName name="XRefPaste36" localSheetId="1" hidden="1">#REF!</definedName>
    <definedName name="XRefPaste36" localSheetId="4" hidden="1">#REF!</definedName>
    <definedName name="XRefPaste36" hidden="1">#REF!</definedName>
    <definedName name="XRefPaste36Row" localSheetId="1" hidden="1">#REF!</definedName>
    <definedName name="XRefPaste36Row" localSheetId="4" hidden="1">#REF!</definedName>
    <definedName name="XRefPaste36Row" hidden="1">#REF!</definedName>
    <definedName name="XRefPaste37" localSheetId="1" hidden="1">#REF!</definedName>
    <definedName name="XRefPaste37" localSheetId="4" hidden="1">#REF!</definedName>
    <definedName name="XRefPaste37" hidden="1">#REF!</definedName>
    <definedName name="XRefPaste37Row" localSheetId="1" hidden="1">#REF!</definedName>
    <definedName name="XRefPaste37Row" localSheetId="4" hidden="1">#REF!</definedName>
    <definedName name="XRefPaste37Row" hidden="1">#REF!</definedName>
    <definedName name="XRefPaste38" localSheetId="1" hidden="1">#REF!</definedName>
    <definedName name="XRefPaste38" localSheetId="4" hidden="1">#REF!</definedName>
    <definedName name="XRefPaste38" hidden="1">#REF!</definedName>
    <definedName name="XRefPaste38Row" localSheetId="1" hidden="1">#REF!</definedName>
    <definedName name="XRefPaste38Row" localSheetId="4" hidden="1">#REF!</definedName>
    <definedName name="XRefPaste38Row" hidden="1">#REF!</definedName>
    <definedName name="XRefPaste39" localSheetId="1" hidden="1">#REF!</definedName>
    <definedName name="XRefPaste39" localSheetId="4" hidden="1">#REF!</definedName>
    <definedName name="XRefPaste39" hidden="1">#REF!</definedName>
    <definedName name="XRefPaste39Row" localSheetId="1" hidden="1">#REF!</definedName>
    <definedName name="XRefPaste39Row" localSheetId="4" hidden="1">#REF!</definedName>
    <definedName name="XRefPaste39Row" hidden="1">#REF!</definedName>
    <definedName name="XRefPaste3Row" localSheetId="1" hidden="1">[64]XREF!#REF!</definedName>
    <definedName name="XRefPaste3Row" localSheetId="4" hidden="1">[64]XREF!#REF!</definedName>
    <definedName name="XRefPaste3Row" hidden="1">[64]XREF!#REF!</definedName>
    <definedName name="XRefPaste4" localSheetId="1" hidden="1">'[58] Movimiento AF'!#REF!</definedName>
    <definedName name="XRefPaste4" localSheetId="4" hidden="1">'[58] Movimiento AF'!#REF!</definedName>
    <definedName name="XRefPaste4" hidden="1">'[58] Movimiento AF'!#REF!</definedName>
    <definedName name="XRefPaste40" localSheetId="1" hidden="1">#REF!</definedName>
    <definedName name="XRefPaste40" localSheetId="4" hidden="1">#REF!</definedName>
    <definedName name="XRefPaste40" hidden="1">#REF!</definedName>
    <definedName name="XRefPaste40Row" localSheetId="1" hidden="1">#REF!</definedName>
    <definedName name="XRefPaste40Row" localSheetId="4" hidden="1">#REF!</definedName>
    <definedName name="XRefPaste40Row" hidden="1">#REF!</definedName>
    <definedName name="XRefPaste41" localSheetId="1" hidden="1">#REF!</definedName>
    <definedName name="XRefPaste41" localSheetId="4" hidden="1">#REF!</definedName>
    <definedName name="XRefPaste41" hidden="1">#REF!</definedName>
    <definedName name="XRefPaste41Row" localSheetId="1" hidden="1">#REF!</definedName>
    <definedName name="XRefPaste41Row" localSheetId="4" hidden="1">#REF!</definedName>
    <definedName name="XRefPaste41Row" hidden="1">#REF!</definedName>
    <definedName name="XRefPaste42" localSheetId="1" hidden="1">#REF!</definedName>
    <definedName name="XRefPaste42" localSheetId="4" hidden="1">#REF!</definedName>
    <definedName name="XRefPaste42" hidden="1">#REF!</definedName>
    <definedName name="XRefPaste42Row" localSheetId="1" hidden="1">#REF!</definedName>
    <definedName name="XRefPaste42Row" localSheetId="4" hidden="1">#REF!</definedName>
    <definedName name="XRefPaste42Row" hidden="1">#REF!</definedName>
    <definedName name="XRefPaste43" localSheetId="1" hidden="1">#REF!</definedName>
    <definedName name="XRefPaste43" localSheetId="4" hidden="1">#REF!</definedName>
    <definedName name="XRefPaste43" hidden="1">#REF!</definedName>
    <definedName name="XRefPaste43Row" localSheetId="1" hidden="1">#REF!</definedName>
    <definedName name="XRefPaste43Row" localSheetId="4" hidden="1">#REF!</definedName>
    <definedName name="XRefPaste43Row" hidden="1">#REF!</definedName>
    <definedName name="XRefPaste44" localSheetId="1" hidden="1">#REF!</definedName>
    <definedName name="XRefPaste44" localSheetId="4" hidden="1">#REF!</definedName>
    <definedName name="XRefPaste44" hidden="1">#REF!</definedName>
    <definedName name="XRefPaste44Row" localSheetId="1" hidden="1">#REF!</definedName>
    <definedName name="XRefPaste44Row" localSheetId="4" hidden="1">#REF!</definedName>
    <definedName name="XRefPaste44Row" hidden="1">#REF!</definedName>
    <definedName name="XRefPaste45" localSheetId="1" hidden="1">#REF!</definedName>
    <definedName name="XRefPaste45" localSheetId="4" hidden="1">#REF!</definedName>
    <definedName name="XRefPaste45" hidden="1">#REF!</definedName>
    <definedName name="XRefPaste45Row" localSheetId="1" hidden="1">#REF!</definedName>
    <definedName name="XRefPaste45Row" localSheetId="4" hidden="1">#REF!</definedName>
    <definedName name="XRefPaste45Row" hidden="1">#REF!</definedName>
    <definedName name="XRefPaste46" localSheetId="1" hidden="1">#REF!</definedName>
    <definedName name="XRefPaste46" localSheetId="4" hidden="1">#REF!</definedName>
    <definedName name="XRefPaste46" hidden="1">#REF!</definedName>
    <definedName name="XRefPaste46Row" localSheetId="1" hidden="1">#REF!</definedName>
    <definedName name="XRefPaste46Row" localSheetId="4" hidden="1">#REF!</definedName>
    <definedName name="XRefPaste46Row" hidden="1">#REF!</definedName>
    <definedName name="XRefPaste47" localSheetId="1" hidden="1">#REF!</definedName>
    <definedName name="XRefPaste47" localSheetId="4" hidden="1">#REF!</definedName>
    <definedName name="XRefPaste47" hidden="1">#REF!</definedName>
    <definedName name="XRefPaste47Row" localSheetId="1" hidden="1">#REF!</definedName>
    <definedName name="XRefPaste47Row" localSheetId="4" hidden="1">#REF!</definedName>
    <definedName name="XRefPaste47Row" hidden="1">#REF!</definedName>
    <definedName name="XRefPaste48" localSheetId="1" hidden="1">#REF!</definedName>
    <definedName name="XRefPaste48" localSheetId="4" hidden="1">#REF!</definedName>
    <definedName name="XRefPaste48" hidden="1">#REF!</definedName>
    <definedName name="XRefPaste48Row" localSheetId="1" hidden="1">#REF!</definedName>
    <definedName name="XRefPaste48Row" localSheetId="4" hidden="1">#REF!</definedName>
    <definedName name="XRefPaste48Row" hidden="1">#REF!</definedName>
    <definedName name="XRefPaste49" localSheetId="1" hidden="1">#REF!</definedName>
    <definedName name="XRefPaste49" localSheetId="4" hidden="1">#REF!</definedName>
    <definedName name="XRefPaste49" hidden="1">#REF!</definedName>
    <definedName name="XRefPaste49Row" localSheetId="1" hidden="1">#REF!</definedName>
    <definedName name="XRefPaste49Row" localSheetId="4" hidden="1">#REF!</definedName>
    <definedName name="XRefPaste49Row" hidden="1">#REF!</definedName>
    <definedName name="XRefPaste4Row" localSheetId="1" hidden="1">#REF!</definedName>
    <definedName name="XRefPaste4Row" localSheetId="4" hidden="1">#REF!</definedName>
    <definedName name="XRefPaste4Row" hidden="1">#REF!</definedName>
    <definedName name="XRefPaste5" localSheetId="1" hidden="1">'[58] Movimiento AF'!#REF!</definedName>
    <definedName name="XRefPaste5" localSheetId="4" hidden="1">'[58] Movimiento AF'!#REF!</definedName>
    <definedName name="XRefPaste5" hidden="1">'[58] Movimiento AF'!#REF!</definedName>
    <definedName name="XRefPaste50" localSheetId="1" hidden="1">#REF!</definedName>
    <definedName name="XRefPaste50" localSheetId="4" hidden="1">#REF!</definedName>
    <definedName name="XRefPaste50" hidden="1">#REF!</definedName>
    <definedName name="XRefPaste50Row" localSheetId="1" hidden="1">#REF!</definedName>
    <definedName name="XRefPaste50Row" localSheetId="4" hidden="1">#REF!</definedName>
    <definedName name="XRefPaste50Row" hidden="1">#REF!</definedName>
    <definedName name="XRefPaste51" localSheetId="1" hidden="1">#REF!</definedName>
    <definedName name="XRefPaste51" localSheetId="4" hidden="1">#REF!</definedName>
    <definedName name="XRefPaste51" hidden="1">#REF!</definedName>
    <definedName name="XRefPaste51Row" localSheetId="1" hidden="1">#REF!</definedName>
    <definedName name="XRefPaste51Row" localSheetId="4" hidden="1">#REF!</definedName>
    <definedName name="XRefPaste51Row" hidden="1">#REF!</definedName>
    <definedName name="XRefPaste52" localSheetId="1" hidden="1">#REF!</definedName>
    <definedName name="XRefPaste52" localSheetId="4" hidden="1">#REF!</definedName>
    <definedName name="XRefPaste52" hidden="1">#REF!</definedName>
    <definedName name="XRefPaste52Row" localSheetId="1" hidden="1">#REF!</definedName>
    <definedName name="XRefPaste52Row" localSheetId="4" hidden="1">#REF!</definedName>
    <definedName name="XRefPaste52Row" hidden="1">#REF!</definedName>
    <definedName name="XRefPaste53" localSheetId="1" hidden="1">#REF!</definedName>
    <definedName name="XRefPaste53" localSheetId="4" hidden="1">#REF!</definedName>
    <definedName name="XRefPaste53" hidden="1">#REF!</definedName>
    <definedName name="XRefPaste53Row" localSheetId="1" hidden="1">#REF!</definedName>
    <definedName name="XRefPaste53Row" localSheetId="4" hidden="1">#REF!</definedName>
    <definedName name="XRefPaste53Row" hidden="1">#REF!</definedName>
    <definedName name="XRefPaste54" localSheetId="1" hidden="1">#REF!</definedName>
    <definedName name="XRefPaste54" localSheetId="4" hidden="1">#REF!</definedName>
    <definedName name="XRefPaste54" hidden="1">#REF!</definedName>
    <definedName name="XRefPaste54Row" localSheetId="1" hidden="1">#REF!</definedName>
    <definedName name="XRefPaste54Row" localSheetId="4" hidden="1">#REF!</definedName>
    <definedName name="XRefPaste54Row" hidden="1">#REF!</definedName>
    <definedName name="XRefPaste55" localSheetId="1" hidden="1">#REF!</definedName>
    <definedName name="XRefPaste55" localSheetId="4" hidden="1">#REF!</definedName>
    <definedName name="XRefPaste55" hidden="1">#REF!</definedName>
    <definedName name="XRefPaste55Row" localSheetId="1" hidden="1">#REF!</definedName>
    <definedName name="XRefPaste55Row" localSheetId="4" hidden="1">#REF!</definedName>
    <definedName name="XRefPaste55Row" hidden="1">#REF!</definedName>
    <definedName name="XRefPaste56" localSheetId="1" hidden="1">#REF!</definedName>
    <definedName name="XRefPaste56" localSheetId="4" hidden="1">#REF!</definedName>
    <definedName name="XRefPaste56" hidden="1">#REF!</definedName>
    <definedName name="XRefPaste56Row" localSheetId="1" hidden="1">#REF!</definedName>
    <definedName name="XRefPaste56Row" localSheetId="4" hidden="1">#REF!</definedName>
    <definedName name="XRefPaste56Row" hidden="1">#REF!</definedName>
    <definedName name="XRefPaste57" localSheetId="1" hidden="1">#REF!</definedName>
    <definedName name="XRefPaste57" localSheetId="4" hidden="1">#REF!</definedName>
    <definedName name="XRefPaste57" hidden="1">#REF!</definedName>
    <definedName name="XRefPaste57Row" localSheetId="1" hidden="1">#REF!</definedName>
    <definedName name="XRefPaste57Row" localSheetId="4" hidden="1">#REF!</definedName>
    <definedName name="XRefPaste57Row" hidden="1">#REF!</definedName>
    <definedName name="XRefPaste58" localSheetId="1" hidden="1">#REF!</definedName>
    <definedName name="XRefPaste58" localSheetId="4" hidden="1">#REF!</definedName>
    <definedName name="XRefPaste58" hidden="1">#REF!</definedName>
    <definedName name="XRefPaste58Row" localSheetId="1" hidden="1">#REF!</definedName>
    <definedName name="XRefPaste58Row" localSheetId="4" hidden="1">#REF!</definedName>
    <definedName name="XRefPaste58Row" hidden="1">#REF!</definedName>
    <definedName name="XRefPaste59" localSheetId="1" hidden="1">#REF!</definedName>
    <definedName name="XRefPaste59" localSheetId="4" hidden="1">#REF!</definedName>
    <definedName name="XRefPaste59" hidden="1">#REF!</definedName>
    <definedName name="XRefPaste59Row" localSheetId="1" hidden="1">#REF!</definedName>
    <definedName name="XRefPaste59Row" localSheetId="4" hidden="1">#REF!</definedName>
    <definedName name="XRefPaste59Row" hidden="1">#REF!</definedName>
    <definedName name="XRefPaste5Row" localSheetId="1" hidden="1">#REF!</definedName>
    <definedName name="XRefPaste5Row" localSheetId="4" hidden="1">#REF!</definedName>
    <definedName name="XRefPaste5Row" hidden="1">#REF!</definedName>
    <definedName name="XRefPaste6" localSheetId="1" hidden="1">'[58] Movimiento AF'!#REF!</definedName>
    <definedName name="XRefPaste6" localSheetId="4" hidden="1">'[58] Movimiento AF'!#REF!</definedName>
    <definedName name="XRefPaste6" hidden="1">'[58] Movimiento AF'!#REF!</definedName>
    <definedName name="XRefPaste60" localSheetId="1" hidden="1">#REF!</definedName>
    <definedName name="XRefPaste60" localSheetId="4" hidden="1">#REF!</definedName>
    <definedName name="XRefPaste60" hidden="1">#REF!</definedName>
    <definedName name="XRefPaste60Row" localSheetId="1" hidden="1">#REF!</definedName>
    <definedName name="XRefPaste60Row" localSheetId="4" hidden="1">#REF!</definedName>
    <definedName name="XRefPaste60Row" hidden="1">#REF!</definedName>
    <definedName name="XRefPaste61" localSheetId="1" hidden="1">#REF!</definedName>
    <definedName name="XRefPaste61" localSheetId="4" hidden="1">#REF!</definedName>
    <definedName name="XRefPaste61" hidden="1">#REF!</definedName>
    <definedName name="XRefPaste61Row" localSheetId="1" hidden="1">#REF!</definedName>
    <definedName name="XRefPaste61Row" localSheetId="4" hidden="1">#REF!</definedName>
    <definedName name="XRefPaste61Row" hidden="1">#REF!</definedName>
    <definedName name="XRefPaste62" localSheetId="1" hidden="1">#REF!</definedName>
    <definedName name="XRefPaste62" localSheetId="4" hidden="1">#REF!</definedName>
    <definedName name="XRefPaste62" hidden="1">#REF!</definedName>
    <definedName name="XRefPaste62Row" localSheetId="1" hidden="1">#REF!</definedName>
    <definedName name="XRefPaste62Row" localSheetId="4" hidden="1">#REF!</definedName>
    <definedName name="XRefPaste62Row" hidden="1">#REF!</definedName>
    <definedName name="XRefPaste63" localSheetId="1" hidden="1">#REF!</definedName>
    <definedName name="XRefPaste63" localSheetId="4" hidden="1">#REF!</definedName>
    <definedName name="XRefPaste63" hidden="1">#REF!</definedName>
    <definedName name="XRefPaste63Row" localSheetId="1" hidden="1">#REF!</definedName>
    <definedName name="XRefPaste63Row" localSheetId="4" hidden="1">#REF!</definedName>
    <definedName name="XRefPaste63Row" hidden="1">#REF!</definedName>
    <definedName name="XRefPaste64" localSheetId="1" hidden="1">#REF!</definedName>
    <definedName name="XRefPaste64" localSheetId="4" hidden="1">#REF!</definedName>
    <definedName name="XRefPaste64" hidden="1">#REF!</definedName>
    <definedName name="XRefPaste64Row" localSheetId="1" hidden="1">#REF!</definedName>
    <definedName name="XRefPaste64Row" localSheetId="4" hidden="1">#REF!</definedName>
    <definedName name="XRefPaste64Row" hidden="1">#REF!</definedName>
    <definedName name="XRefPaste65" localSheetId="1" hidden="1">#REF!</definedName>
    <definedName name="XRefPaste65" localSheetId="4" hidden="1">#REF!</definedName>
    <definedName name="XRefPaste65" hidden="1">#REF!</definedName>
    <definedName name="XRefPaste65Row" localSheetId="1" hidden="1">#REF!</definedName>
    <definedName name="XRefPaste65Row" localSheetId="4" hidden="1">#REF!</definedName>
    <definedName name="XRefPaste65Row" hidden="1">#REF!</definedName>
    <definedName name="XRefPaste66" localSheetId="1" hidden="1">#REF!</definedName>
    <definedName name="XRefPaste66" localSheetId="4" hidden="1">#REF!</definedName>
    <definedName name="XRefPaste66" hidden="1">#REF!</definedName>
    <definedName name="XRefPaste66Row" localSheetId="1" hidden="1">#REF!</definedName>
    <definedName name="XRefPaste66Row" localSheetId="4" hidden="1">#REF!</definedName>
    <definedName name="XRefPaste66Row" hidden="1">#REF!</definedName>
    <definedName name="XRefPaste67" localSheetId="1" hidden="1">#REF!</definedName>
    <definedName name="XRefPaste67" localSheetId="4" hidden="1">#REF!</definedName>
    <definedName name="XRefPaste67" hidden="1">#REF!</definedName>
    <definedName name="XRefPaste67Row" localSheetId="1" hidden="1">#REF!</definedName>
    <definedName name="XRefPaste67Row" localSheetId="4" hidden="1">#REF!</definedName>
    <definedName name="XRefPaste67Row" hidden="1">#REF!</definedName>
    <definedName name="XRefPaste68" localSheetId="1" hidden="1">#REF!</definedName>
    <definedName name="XRefPaste68" localSheetId="4" hidden="1">#REF!</definedName>
    <definedName name="XRefPaste68" hidden="1">#REF!</definedName>
    <definedName name="XRefPaste68Row" localSheetId="1" hidden="1">#REF!</definedName>
    <definedName name="XRefPaste68Row" localSheetId="4" hidden="1">#REF!</definedName>
    <definedName name="XRefPaste68Row" hidden="1">#REF!</definedName>
    <definedName name="XRefPaste69" localSheetId="1" hidden="1">#REF!</definedName>
    <definedName name="XRefPaste69" localSheetId="4" hidden="1">#REF!</definedName>
    <definedName name="XRefPaste69" hidden="1">#REF!</definedName>
    <definedName name="XRefPaste69Row" localSheetId="1" hidden="1">#REF!</definedName>
    <definedName name="XRefPaste69Row" localSheetId="4" hidden="1">#REF!</definedName>
    <definedName name="XRefPaste69Row" hidden="1">#REF!</definedName>
    <definedName name="XRefPaste6Row" localSheetId="1" hidden="1">#REF!</definedName>
    <definedName name="XRefPaste6Row" localSheetId="4" hidden="1">#REF!</definedName>
    <definedName name="XRefPaste6Row" hidden="1">#REF!</definedName>
    <definedName name="XRefPaste7" localSheetId="1" hidden="1">#REF!</definedName>
    <definedName name="XRefPaste7" localSheetId="4" hidden="1">#REF!</definedName>
    <definedName name="XRefPaste7" hidden="1">#REF!</definedName>
    <definedName name="XRefPaste70" localSheetId="1" hidden="1">#REF!</definedName>
    <definedName name="XRefPaste70" localSheetId="4" hidden="1">#REF!</definedName>
    <definedName name="XRefPaste70" hidden="1">#REF!</definedName>
    <definedName name="XRefPaste70Row" localSheetId="1" hidden="1">#REF!</definedName>
    <definedName name="XRefPaste70Row" localSheetId="4" hidden="1">#REF!</definedName>
    <definedName name="XRefPaste70Row" hidden="1">#REF!</definedName>
    <definedName name="XRefPaste71" localSheetId="1" hidden="1">#REF!</definedName>
    <definedName name="XRefPaste71" localSheetId="4" hidden="1">#REF!</definedName>
    <definedName name="XRefPaste71" hidden="1">#REF!</definedName>
    <definedName name="XRefPaste71Row" localSheetId="1" hidden="1">#REF!</definedName>
    <definedName name="XRefPaste71Row" localSheetId="4" hidden="1">#REF!</definedName>
    <definedName name="XRefPaste71Row" hidden="1">#REF!</definedName>
    <definedName name="XRefPaste72" localSheetId="1" hidden="1">#REF!</definedName>
    <definedName name="XRefPaste72" localSheetId="4" hidden="1">#REF!</definedName>
    <definedName name="XRefPaste72" hidden="1">#REF!</definedName>
    <definedName name="XRefPaste72Row" localSheetId="1" hidden="1">#REF!</definedName>
    <definedName name="XRefPaste72Row" localSheetId="4" hidden="1">#REF!</definedName>
    <definedName name="XRefPaste72Row" hidden="1">#REF!</definedName>
    <definedName name="XRefPaste73" localSheetId="1" hidden="1">#REF!</definedName>
    <definedName name="XRefPaste73" localSheetId="4" hidden="1">#REF!</definedName>
    <definedName name="XRefPaste73" hidden="1">#REF!</definedName>
    <definedName name="XRefPaste73Row" localSheetId="1" hidden="1">#REF!</definedName>
    <definedName name="XRefPaste73Row" localSheetId="4" hidden="1">#REF!</definedName>
    <definedName name="XRefPaste73Row" hidden="1">#REF!</definedName>
    <definedName name="XRefPaste74" localSheetId="1" hidden="1">#REF!</definedName>
    <definedName name="XRefPaste74" localSheetId="4" hidden="1">#REF!</definedName>
    <definedName name="XRefPaste74" hidden="1">#REF!</definedName>
    <definedName name="XRefPaste74Row" localSheetId="1" hidden="1">#REF!</definedName>
    <definedName name="XRefPaste74Row" localSheetId="4" hidden="1">#REF!</definedName>
    <definedName name="XRefPaste74Row" hidden="1">#REF!</definedName>
    <definedName name="XRefPaste75" localSheetId="1" hidden="1">#REF!</definedName>
    <definedName name="XRefPaste75" localSheetId="4" hidden="1">#REF!</definedName>
    <definedName name="XRefPaste75" hidden="1">#REF!</definedName>
    <definedName name="XRefPaste75Row" localSheetId="1" hidden="1">#REF!</definedName>
    <definedName name="XRefPaste75Row" localSheetId="4" hidden="1">#REF!</definedName>
    <definedName name="XRefPaste75Row" hidden="1">#REF!</definedName>
    <definedName name="XRefPaste76" localSheetId="1" hidden="1">#REF!</definedName>
    <definedName name="XRefPaste76" localSheetId="4" hidden="1">#REF!</definedName>
    <definedName name="XRefPaste76" hidden="1">#REF!</definedName>
    <definedName name="XRefPaste76Row" localSheetId="1" hidden="1">#REF!</definedName>
    <definedName name="XRefPaste76Row" localSheetId="4" hidden="1">#REF!</definedName>
    <definedName name="XRefPaste76Row" hidden="1">#REF!</definedName>
    <definedName name="XRefPaste77" localSheetId="1" hidden="1">#REF!</definedName>
    <definedName name="XRefPaste77" localSheetId="4" hidden="1">#REF!</definedName>
    <definedName name="XRefPaste77" hidden="1">#REF!</definedName>
    <definedName name="XRefPaste77Row" localSheetId="1" hidden="1">#REF!</definedName>
    <definedName name="XRefPaste77Row" localSheetId="4" hidden="1">#REF!</definedName>
    <definedName name="XRefPaste77Row" hidden="1">#REF!</definedName>
    <definedName name="XRefPaste78" localSheetId="1" hidden="1">#REF!</definedName>
    <definedName name="XRefPaste78" localSheetId="4" hidden="1">#REF!</definedName>
    <definedName name="XRefPaste78" hidden="1">#REF!</definedName>
    <definedName name="XRefPaste78Row" localSheetId="1" hidden="1">#REF!</definedName>
    <definedName name="XRefPaste78Row" localSheetId="4" hidden="1">#REF!</definedName>
    <definedName name="XRefPaste78Row" hidden="1">#REF!</definedName>
    <definedName name="XRefPaste79" localSheetId="1" hidden="1">#REF!</definedName>
    <definedName name="XRefPaste79" localSheetId="4" hidden="1">#REF!</definedName>
    <definedName name="XRefPaste79" hidden="1">#REF!</definedName>
    <definedName name="XRefPaste79Row" localSheetId="1" hidden="1">#REF!</definedName>
    <definedName name="XRefPaste79Row" localSheetId="4" hidden="1">#REF!</definedName>
    <definedName name="XRefPaste79Row" hidden="1">#REF!</definedName>
    <definedName name="XRefPaste7Row" localSheetId="1" hidden="1">#REF!</definedName>
    <definedName name="XRefPaste7Row" localSheetId="4" hidden="1">#REF!</definedName>
    <definedName name="XRefPaste7Row" hidden="1">#REF!</definedName>
    <definedName name="XRefPaste8" localSheetId="1" hidden="1">#REF!</definedName>
    <definedName name="XRefPaste8" localSheetId="4" hidden="1">#REF!</definedName>
    <definedName name="XRefPaste8" hidden="1">#REF!</definedName>
    <definedName name="XRefPaste80" localSheetId="1" hidden="1">#REF!</definedName>
    <definedName name="XRefPaste80" localSheetId="4" hidden="1">#REF!</definedName>
    <definedName name="XRefPaste80" hidden="1">#REF!</definedName>
    <definedName name="XRefPaste80Row" localSheetId="1" hidden="1">#REF!</definedName>
    <definedName name="XRefPaste80Row" localSheetId="4" hidden="1">#REF!</definedName>
    <definedName name="XRefPaste80Row" hidden="1">#REF!</definedName>
    <definedName name="XRefPaste81" localSheetId="1" hidden="1">#REF!</definedName>
    <definedName name="XRefPaste81" localSheetId="4" hidden="1">#REF!</definedName>
    <definedName name="XRefPaste81" hidden="1">#REF!</definedName>
    <definedName name="XRefPaste81Row" localSheetId="1" hidden="1">#REF!</definedName>
    <definedName name="XRefPaste81Row" localSheetId="4" hidden="1">#REF!</definedName>
    <definedName name="XRefPaste81Row" hidden="1">#REF!</definedName>
    <definedName name="XRefPaste82" localSheetId="1" hidden="1">#REF!</definedName>
    <definedName name="XRefPaste82" localSheetId="4" hidden="1">#REF!</definedName>
    <definedName name="XRefPaste82" hidden="1">#REF!</definedName>
    <definedName name="XRefPaste82Row" localSheetId="1" hidden="1">#REF!</definedName>
    <definedName name="XRefPaste82Row" localSheetId="4" hidden="1">#REF!</definedName>
    <definedName name="XRefPaste82Row" hidden="1">#REF!</definedName>
    <definedName name="XRefPaste83" localSheetId="1" hidden="1">#REF!</definedName>
    <definedName name="XRefPaste83" localSheetId="4" hidden="1">#REF!</definedName>
    <definedName name="XRefPaste83" hidden="1">#REF!</definedName>
    <definedName name="XRefPaste83Row" localSheetId="1" hidden="1">#REF!</definedName>
    <definedName name="XRefPaste83Row" localSheetId="4" hidden="1">#REF!</definedName>
    <definedName name="XRefPaste83Row" hidden="1">#REF!</definedName>
    <definedName name="XRefPaste84" localSheetId="1" hidden="1">#REF!</definedName>
    <definedName name="XRefPaste84" localSheetId="4" hidden="1">#REF!</definedName>
    <definedName name="XRefPaste84" hidden="1">#REF!</definedName>
    <definedName name="XRefPaste84Row" localSheetId="1" hidden="1">#REF!</definedName>
    <definedName name="XRefPaste84Row" localSheetId="4" hidden="1">#REF!</definedName>
    <definedName name="XRefPaste84Row" hidden="1">#REF!</definedName>
    <definedName name="XRefPaste85" localSheetId="1" hidden="1">#REF!</definedName>
    <definedName name="XRefPaste85" localSheetId="4" hidden="1">#REF!</definedName>
    <definedName name="XRefPaste85" hidden="1">#REF!</definedName>
    <definedName name="XRefPaste85Row" localSheetId="1" hidden="1">#REF!</definedName>
    <definedName name="XRefPaste85Row" localSheetId="4" hidden="1">#REF!</definedName>
    <definedName name="XRefPaste85Row" hidden="1">#REF!</definedName>
    <definedName name="XRefPaste86" localSheetId="1" hidden="1">#REF!</definedName>
    <definedName name="XRefPaste86" localSheetId="4" hidden="1">#REF!</definedName>
    <definedName name="XRefPaste86" hidden="1">#REF!</definedName>
    <definedName name="XRefPaste86Row" localSheetId="1" hidden="1">#REF!</definedName>
    <definedName name="XRefPaste86Row" localSheetId="4" hidden="1">#REF!</definedName>
    <definedName name="XRefPaste86Row" hidden="1">#REF!</definedName>
    <definedName name="XRefPaste87" localSheetId="1" hidden="1">#REF!</definedName>
    <definedName name="XRefPaste87" localSheetId="4" hidden="1">#REF!</definedName>
    <definedName name="XRefPaste87" hidden="1">#REF!</definedName>
    <definedName name="XRefPaste87Row" localSheetId="1" hidden="1">#REF!</definedName>
    <definedName name="XRefPaste87Row" localSheetId="4" hidden="1">#REF!</definedName>
    <definedName name="XRefPaste87Row" hidden="1">#REF!</definedName>
    <definedName name="XRefPaste88" localSheetId="1" hidden="1">#REF!</definedName>
    <definedName name="XRefPaste88" localSheetId="4" hidden="1">#REF!</definedName>
    <definedName name="XRefPaste88" hidden="1">#REF!</definedName>
    <definedName name="XRefPaste88Row" localSheetId="1" hidden="1">#REF!</definedName>
    <definedName name="XRefPaste88Row" localSheetId="4" hidden="1">#REF!</definedName>
    <definedName name="XRefPaste88Row" hidden="1">#REF!</definedName>
    <definedName name="XRefPaste89" localSheetId="1" hidden="1">#REF!</definedName>
    <definedName name="XRefPaste89" localSheetId="4" hidden="1">#REF!</definedName>
    <definedName name="XRefPaste89" hidden="1">#REF!</definedName>
    <definedName name="XRefPaste89Row" localSheetId="1" hidden="1">#REF!</definedName>
    <definedName name="XRefPaste89Row" localSheetId="4" hidden="1">#REF!</definedName>
    <definedName name="XRefPaste89Row" hidden="1">#REF!</definedName>
    <definedName name="XRefPaste8Row" localSheetId="1" hidden="1">#REF!</definedName>
    <definedName name="XRefPaste8Row" localSheetId="4" hidden="1">#REF!</definedName>
    <definedName name="XRefPaste8Row" hidden="1">#REF!</definedName>
    <definedName name="XRefPaste9" localSheetId="1" hidden="1">#REF!</definedName>
    <definedName name="XRefPaste9" localSheetId="4" hidden="1">#REF!</definedName>
    <definedName name="XRefPaste9" hidden="1">#REF!</definedName>
    <definedName name="XRefPaste90" localSheetId="1" hidden="1">#REF!</definedName>
    <definedName name="XRefPaste90" localSheetId="4" hidden="1">#REF!</definedName>
    <definedName name="XRefPaste90" hidden="1">#REF!</definedName>
    <definedName name="XRefPaste90Row" localSheetId="1" hidden="1">#REF!</definedName>
    <definedName name="XRefPaste90Row" localSheetId="4" hidden="1">#REF!</definedName>
    <definedName name="XRefPaste90Row" hidden="1">#REF!</definedName>
    <definedName name="XRefPaste91" localSheetId="1" hidden="1">#REF!</definedName>
    <definedName name="XRefPaste91" localSheetId="4" hidden="1">#REF!</definedName>
    <definedName name="XRefPaste91" hidden="1">#REF!</definedName>
    <definedName name="XRefPaste91Row" localSheetId="1" hidden="1">#REF!</definedName>
    <definedName name="XRefPaste91Row" localSheetId="4" hidden="1">#REF!</definedName>
    <definedName name="XRefPaste91Row" hidden="1">#REF!</definedName>
    <definedName name="XRefPaste92" localSheetId="1" hidden="1">#REF!</definedName>
    <definedName name="XRefPaste92" localSheetId="4" hidden="1">#REF!</definedName>
    <definedName name="XRefPaste92" hidden="1">#REF!</definedName>
    <definedName name="XRefPaste92Row" localSheetId="1" hidden="1">#REF!</definedName>
    <definedName name="XRefPaste92Row" localSheetId="4" hidden="1">#REF!</definedName>
    <definedName name="XRefPaste92Row" hidden="1">#REF!</definedName>
    <definedName name="XRefPaste93" localSheetId="1" hidden="1">#REF!</definedName>
    <definedName name="XRefPaste93" localSheetId="4" hidden="1">#REF!</definedName>
    <definedName name="XRefPaste93" hidden="1">#REF!</definedName>
    <definedName name="XRefPaste93Row" localSheetId="1" hidden="1">#REF!</definedName>
    <definedName name="XRefPaste93Row" localSheetId="4" hidden="1">#REF!</definedName>
    <definedName name="XRefPaste93Row" hidden="1">#REF!</definedName>
    <definedName name="XRefPaste94" localSheetId="1" hidden="1">#REF!</definedName>
    <definedName name="XRefPaste94" localSheetId="4" hidden="1">#REF!</definedName>
    <definedName name="XRefPaste94" hidden="1">#REF!</definedName>
    <definedName name="XRefPaste94Row" localSheetId="1" hidden="1">#REF!</definedName>
    <definedName name="XRefPaste94Row" localSheetId="4" hidden="1">#REF!</definedName>
    <definedName name="XRefPaste94Row" hidden="1">#REF!</definedName>
    <definedName name="XRefPaste95" localSheetId="1" hidden="1">#REF!</definedName>
    <definedName name="XRefPaste95" localSheetId="4" hidden="1">#REF!</definedName>
    <definedName name="XRefPaste95" hidden="1">#REF!</definedName>
    <definedName name="XRefPaste95Row" localSheetId="1" hidden="1">#REF!</definedName>
    <definedName name="XRefPaste95Row" localSheetId="4" hidden="1">#REF!</definedName>
    <definedName name="XRefPaste95Row" hidden="1">#REF!</definedName>
    <definedName name="XRefPaste96" localSheetId="1" hidden="1">#REF!</definedName>
    <definedName name="XRefPaste96" localSheetId="4" hidden="1">#REF!</definedName>
    <definedName name="XRefPaste96" hidden="1">#REF!</definedName>
    <definedName name="XRefPaste96Row" localSheetId="1" hidden="1">#REF!</definedName>
    <definedName name="XRefPaste96Row" localSheetId="4" hidden="1">#REF!</definedName>
    <definedName name="XRefPaste96Row" hidden="1">#REF!</definedName>
    <definedName name="XRefPaste97" localSheetId="1" hidden="1">#REF!</definedName>
    <definedName name="XRefPaste97" localSheetId="4" hidden="1">#REF!</definedName>
    <definedName name="XRefPaste97" hidden="1">#REF!</definedName>
    <definedName name="XRefPaste97Row" localSheetId="1" hidden="1">#REF!</definedName>
    <definedName name="XRefPaste97Row" localSheetId="4" hidden="1">#REF!</definedName>
    <definedName name="XRefPaste97Row" hidden="1">#REF!</definedName>
    <definedName name="XRefPaste98" localSheetId="1" hidden="1">#REF!</definedName>
    <definedName name="XRefPaste98" localSheetId="4" hidden="1">#REF!</definedName>
    <definedName name="XRefPaste98" hidden="1">#REF!</definedName>
    <definedName name="XRefPaste98Row" localSheetId="1" hidden="1">#REF!</definedName>
    <definedName name="XRefPaste98Row" localSheetId="4" hidden="1">#REF!</definedName>
    <definedName name="XRefPaste98Row" hidden="1">#REF!</definedName>
    <definedName name="XRefPaste99" localSheetId="1" hidden="1">#REF!</definedName>
    <definedName name="XRefPaste99" localSheetId="4" hidden="1">#REF!</definedName>
    <definedName name="XRefPaste99" hidden="1">#REF!</definedName>
    <definedName name="XRefPaste99Row" localSheetId="1" hidden="1">#REF!</definedName>
    <definedName name="XRefPaste99Row" localSheetId="4" hidden="1">#REF!</definedName>
    <definedName name="XRefPaste99Row" hidden="1">#REF!</definedName>
    <definedName name="XRefPaste9Row" localSheetId="1" hidden="1">#REF!</definedName>
    <definedName name="XRefPaste9Row" localSheetId="4" hidden="1">#REF!</definedName>
    <definedName name="XRefPaste9Row" hidden="1">#REF!</definedName>
    <definedName name="XRefPasteRangeCount" hidden="1">1</definedName>
    <definedName name="xx" localSheetId="1">#REF!</definedName>
    <definedName name="xx" localSheetId="4">#REF!</definedName>
    <definedName name="xx">#REF!</definedName>
    <definedName name="ZA_" localSheetId="1">[36]BG!#REF!</definedName>
    <definedName name="ZA_" localSheetId="4">[36]BG!#REF!</definedName>
    <definedName name="ZA_">[36]BG!#REF!</definedName>
    <definedName name="ZB_" localSheetId="1">[36]BG!#REF!</definedName>
    <definedName name="ZB_" localSheetId="4">[36]BG!#REF!</definedName>
    <definedName name="ZB_">[36]BG!#REF!</definedName>
    <definedName name="ZC_" localSheetId="1">[36]BG!#REF!</definedName>
    <definedName name="ZC_" localSheetId="4">[36]BG!#REF!</definedName>
    <definedName name="ZC_">[36]BG!#REF!</definedName>
    <definedName name="ZD_" localSheetId="1">[36]BG!#REF!</definedName>
    <definedName name="ZD_" localSheetId="4">[36]BG!#REF!</definedName>
    <definedName name="ZD_">[36]BG!#REF!</definedName>
    <definedName name="zdfd" localSheetId="1" hidden="1">#REF!</definedName>
    <definedName name="zdfd" localSheetId="4" hidden="1">#REF!</definedName>
    <definedName name="zdfd" hidden="1">#REF!</definedName>
    <definedName name="ZE_" localSheetId="1">[36]BG!#REF!</definedName>
    <definedName name="ZE_" localSheetId="4">[36]BG!#REF!</definedName>
    <definedName name="ZE_">[36]BG!#REF!</definedName>
    <definedName name="ZF_" localSheetId="1">[36]BG!#REF!</definedName>
    <definedName name="ZF_" localSheetId="4">[36]BG!#REF!</definedName>
    <definedName name="ZF_">[36]BG!#REF!</definedName>
    <definedName name="ZG_" localSheetId="1">[36]BG!#REF!</definedName>
    <definedName name="ZG_" localSheetId="4">[36]BG!#REF!</definedName>
    <definedName name="ZG_">[36]BG!#REF!</definedName>
    <definedName name="ZH_" localSheetId="1">[36]BG!#REF!</definedName>
    <definedName name="ZH_" localSheetId="4">[36]BG!#REF!</definedName>
    <definedName name="ZH_">[36]BG!#REF!</definedName>
    <definedName name="ZI_" localSheetId="1">[36]BG!#REF!</definedName>
    <definedName name="ZI_" localSheetId="4">[36]BG!#REF!</definedName>
    <definedName name="ZI_">[36]BG!#REF!</definedName>
    <definedName name="ZK_" localSheetId="1">[36]BG!#REF!</definedName>
    <definedName name="ZK_" localSheetId="4">[36]BG!#REF!</definedName>
    <definedName name="ZK_">[36]BG!#REF!</definedName>
    <definedName name="ZL_" localSheetId="1">[36]BG!#REF!</definedName>
    <definedName name="ZL_" localSheetId="4">[36]BG!#REF!</definedName>
    <definedName name="ZL_">[36]BG!#REF!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4" l="1"/>
  <c r="F32" i="3" l="1"/>
  <c r="F25" i="3"/>
  <c r="F27" i="3" s="1"/>
  <c r="E21" i="4"/>
  <c r="E19" i="4"/>
  <c r="E17" i="4"/>
  <c r="O231" i="12" l="1"/>
  <c r="O234" i="12" s="1"/>
  <c r="O235" i="12"/>
  <c r="E119" i="5"/>
  <c r="C119" i="5"/>
  <c r="E114" i="5"/>
  <c r="C114" i="5"/>
  <c r="E98" i="5" l="1"/>
  <c r="C98" i="5"/>
  <c r="E87" i="5"/>
  <c r="C87" i="5"/>
  <c r="H17" i="4"/>
  <c r="H31" i="1"/>
  <c r="F31" i="1"/>
  <c r="H37" i="1"/>
  <c r="H39" i="1" s="1"/>
  <c r="H23" i="1"/>
  <c r="K35" i="3" l="1"/>
  <c r="K31" i="3"/>
  <c r="K30" i="3"/>
  <c r="C24" i="4"/>
  <c r="H16" i="3" l="1"/>
  <c r="K119" i="5" l="1"/>
  <c r="J119" i="5"/>
  <c r="E110" i="5" l="1"/>
  <c r="C110" i="5"/>
  <c r="G16" i="2" l="1"/>
  <c r="F16" i="3" s="1"/>
  <c r="I28" i="2"/>
  <c r="G28" i="2"/>
  <c r="E104" i="5" l="1"/>
  <c r="H27" i="3" l="1"/>
  <c r="I22" i="2" l="1"/>
  <c r="G22" i="2" l="1"/>
  <c r="F23" i="1"/>
  <c r="G31" i="2" l="1"/>
  <c r="D23" i="4" l="1"/>
  <c r="E23" i="4" s="1"/>
  <c r="F36" i="1"/>
  <c r="G39" i="2"/>
  <c r="F34" i="3"/>
  <c r="F36" i="3" s="1"/>
  <c r="F42" i="3" s="1"/>
  <c r="F47" i="1"/>
  <c r="H32" i="3"/>
  <c r="H34" i="3" s="1"/>
  <c r="H36" i="3" s="1"/>
  <c r="H42" i="3" s="1"/>
  <c r="F37" i="1"/>
  <c r="L139" i="5" s="1"/>
  <c r="D24" i="4" l="1"/>
  <c r="E24" i="4" s="1"/>
  <c r="F39" i="1"/>
  <c r="K139" i="5" s="1"/>
  <c r="F45" i="1"/>
  <c r="K87" i="5" l="1"/>
  <c r="C104" i="5"/>
  <c r="J104" i="5" s="1"/>
  <c r="K110" i="5" l="1"/>
  <c r="J110" i="5"/>
  <c r="J98" i="5"/>
  <c r="I31" i="2"/>
  <c r="I39" i="2" s="1"/>
  <c r="H46" i="1"/>
  <c r="H45" i="1" l="1"/>
  <c r="F46" i="1"/>
  <c r="J87" i="5" l="1"/>
  <c r="B13" i="3"/>
  <c r="B8" i="5" s="1"/>
  <c r="B12" i="3"/>
  <c r="B13" i="4" l="1"/>
  <c r="B12" i="4"/>
  <c r="E108" i="5" l="1"/>
  <c r="C108" i="5"/>
  <c r="K104" i="5" l="1"/>
  <c r="K98" i="5"/>
  <c r="E102" i="5" l="1"/>
  <c r="C102" i="5"/>
  <c r="E95" i="5"/>
  <c r="C95" i="5"/>
  <c r="E99" i="5" l="1"/>
  <c r="C99" i="5"/>
  <c r="B9" i="3" l="1"/>
  <c r="H24" i="4" l="1"/>
</calcChain>
</file>

<file path=xl/sharedStrings.xml><?xml version="1.0" encoding="utf-8"?>
<sst xmlns="http://schemas.openxmlformats.org/spreadsheetml/2006/main" count="1785" uniqueCount="483">
  <si>
    <t>Resultado del ejercicio</t>
  </si>
  <si>
    <t>Cuadratura</t>
  </si>
  <si>
    <t>Bancos de terceros</t>
  </si>
  <si>
    <t>Las notas 1 a 7 que acompañan a estos estados financieros forman parte integrante de los mismos</t>
  </si>
  <si>
    <t xml:space="preserve">Valor cuota parte </t>
  </si>
  <si>
    <t>Cuotas partes en circulación</t>
  </si>
  <si>
    <t>Total activo neto</t>
  </si>
  <si>
    <t>Resultado del período</t>
  </si>
  <si>
    <t>Resultados acumulados</t>
  </si>
  <si>
    <t>Suscripciones netas</t>
  </si>
  <si>
    <t>Activo neto</t>
  </si>
  <si>
    <t>Total Pasivo</t>
  </si>
  <si>
    <t>Rescates a pagar</t>
  </si>
  <si>
    <t>5.4</t>
  </si>
  <si>
    <t>Comisiones a pagar a la administradora</t>
  </si>
  <si>
    <t>Acreedores por operaciones</t>
  </si>
  <si>
    <t>Pasivo</t>
  </si>
  <si>
    <t>Total activo</t>
  </si>
  <si>
    <t>5.3</t>
  </si>
  <si>
    <t>Cuentas a cobrar</t>
  </si>
  <si>
    <t>5.2</t>
  </si>
  <si>
    <t>Inversiones</t>
  </si>
  <si>
    <t>5.1</t>
  </si>
  <si>
    <t xml:space="preserve">Disponibilidades </t>
  </si>
  <si>
    <t>Activo</t>
  </si>
  <si>
    <t>Nota</t>
  </si>
  <si>
    <t>(en dólares)</t>
  </si>
  <si>
    <t>Estado del activo neto</t>
  </si>
  <si>
    <t>Fondo de Liquidez Dólares</t>
  </si>
  <si>
    <t>Total egresos</t>
  </si>
  <si>
    <t>Otros egresos</t>
  </si>
  <si>
    <t>3.7</t>
  </si>
  <si>
    <t>Comisión por administración</t>
  </si>
  <si>
    <t>Egresos</t>
  </si>
  <si>
    <t>Total ingresos</t>
  </si>
  <si>
    <t>Otros ingresos</t>
  </si>
  <si>
    <t>Intereses</t>
  </si>
  <si>
    <t>Resultado por tenencia de inversiones</t>
  </si>
  <si>
    <t>Ingresos</t>
  </si>
  <si>
    <t>Estado de ingresos y egresos</t>
  </si>
  <si>
    <t>3.8</t>
  </si>
  <si>
    <t>Aumento (o disminución) neto de efectivo y sus equivalentes</t>
  </si>
  <si>
    <t>Flujo de efectivo neto generado por actividades de financiamiento</t>
  </si>
  <si>
    <t>Rescates</t>
  </si>
  <si>
    <t>Suscripciones</t>
  </si>
  <si>
    <t>Flujo de efectivo relacionado con actividades de financiamiento</t>
  </si>
  <si>
    <t>Flujo de efectivo neto generado por actividades operativas</t>
  </si>
  <si>
    <t>Variación rubros operativos</t>
  </si>
  <si>
    <t>Flujo de efectivo relacionado con actividades operativas</t>
  </si>
  <si>
    <t>Estado de flujo de efectivo</t>
  </si>
  <si>
    <t>Resultados</t>
  </si>
  <si>
    <t>Aportantes</t>
  </si>
  <si>
    <t>Concepto</t>
  </si>
  <si>
    <t>Estado de variación del activo neto</t>
  </si>
  <si>
    <t>Nota 7</t>
  </si>
  <si>
    <t>Diciembre</t>
  </si>
  <si>
    <t>Noviembre</t>
  </si>
  <si>
    <t>Octubre</t>
  </si>
  <si>
    <t>4to trimestre</t>
  </si>
  <si>
    <t>Setiembre</t>
  </si>
  <si>
    <t>Agosto</t>
  </si>
  <si>
    <t>Julio</t>
  </si>
  <si>
    <t>3er trimestre</t>
  </si>
  <si>
    <t>Junio</t>
  </si>
  <si>
    <t>Mayo</t>
  </si>
  <si>
    <t>Abril</t>
  </si>
  <si>
    <t>2do trimestre</t>
  </si>
  <si>
    <t>Marzo</t>
  </si>
  <si>
    <t>Febrero</t>
  </si>
  <si>
    <t>Enero</t>
  </si>
  <si>
    <t>1er trimestre</t>
  </si>
  <si>
    <t>N° de Participes</t>
  </si>
  <si>
    <t>Patrimonio Neto del Fondo</t>
  </si>
  <si>
    <t>Valor cuota</t>
  </si>
  <si>
    <t>Información estadística</t>
  </si>
  <si>
    <t>Nota 6</t>
  </si>
  <si>
    <t>Total</t>
  </si>
  <si>
    <t>5.4  Comisiones a pagar a la administradora</t>
  </si>
  <si>
    <t>Intereses a cobrar</t>
  </si>
  <si>
    <t>5.3  Cuentas por cobrar</t>
  </si>
  <si>
    <t>Paraguay</t>
  </si>
  <si>
    <t>Sector</t>
  </si>
  <si>
    <t>Emisor</t>
  </si>
  <si>
    <t>5.2  Inversiones</t>
  </si>
  <si>
    <t>Total disponibilidades</t>
  </si>
  <si>
    <t>5.1   Disponibilidades</t>
  </si>
  <si>
    <t>Composición de cuentas</t>
  </si>
  <si>
    <t>Nota 5</t>
  </si>
  <si>
    <t>Cambio de políticas y procedimiento de contabilidad</t>
  </si>
  <si>
    <t>Nota 4</t>
  </si>
  <si>
    <t>El Fondo no registra saldos por este concepto.</t>
  </si>
  <si>
    <r>
      <t>b.</t>
    </r>
    <r>
      <rPr>
        <b/>
        <sz val="7"/>
        <color theme="1"/>
        <rFont val="Times New Roman"/>
        <family val="1"/>
      </rPr>
      <t xml:space="preserve">      </t>
    </r>
    <r>
      <rPr>
        <b/>
        <sz val="10"/>
        <color theme="1"/>
        <rFont val="Arial"/>
        <family val="2"/>
      </rPr>
      <t xml:space="preserve">Diferencia de cambio </t>
    </r>
  </si>
  <si>
    <r>
      <t>a.</t>
    </r>
    <r>
      <rPr>
        <b/>
        <sz val="7"/>
        <color theme="1"/>
        <rFont val="Times New Roman"/>
        <family val="1"/>
      </rPr>
      <t xml:space="preserve">      </t>
    </r>
    <r>
      <rPr>
        <b/>
        <sz val="10"/>
        <color theme="1"/>
        <rFont val="Arial"/>
        <family val="2"/>
      </rPr>
      <t>Posición en moneda extranjera</t>
    </r>
  </si>
  <si>
    <t>Las diferencias de cambio originadas por fluctuaciones en los tipos de cambio son reconocidas en resultados en el período en el que ocurren.</t>
  </si>
  <si>
    <t>Las transacciones en moneda diferente a la moneda del Fondo, son convertidas a la cotización vigente a la fecha de la transacción. Los activos y pasivos en moneda extranjera, son convertidos a la cotización vigente a la fecha de los estados financieros.</t>
  </si>
  <si>
    <t>3.9   Moneda extranjera</t>
  </si>
  <si>
    <t>3.8   Estado de flujos de efectivo</t>
  </si>
  <si>
    <r>
      <t>a.</t>
    </r>
    <r>
      <rPr>
        <b/>
        <sz val="7"/>
        <color theme="1"/>
        <rFont val="Times New Roman"/>
        <family val="1"/>
      </rPr>
      <t xml:space="preserve">      </t>
    </r>
    <r>
      <rPr>
        <b/>
        <sz val="10"/>
        <color theme="1"/>
        <rFont val="Arial"/>
        <family val="2"/>
      </rPr>
      <t>Comisión de Administración</t>
    </r>
  </si>
  <si>
    <t>Los ingresos y gastos se reconocen conforme se devengan.</t>
  </si>
  <si>
    <t>Los pasivos se presentan a su valor nominal.</t>
  </si>
  <si>
    <t>3.6  Pasivos</t>
  </si>
  <si>
    <t>Las inversiones se expresan a su valor razonable con cambios reconocidos en resultados.</t>
  </si>
  <si>
    <t>3.5  Inversiones</t>
  </si>
  <si>
    <t>El efectivo y equivalentes de efectivo se presentan a su valor nominal, el cual no difiere de su valor razonable.</t>
  </si>
  <si>
    <t>3.4  Efectivo y equivalentes de efectivo</t>
  </si>
  <si>
    <t>Los estados financieros se presentan en dólares, la moneda del Fondo.</t>
  </si>
  <si>
    <t>3.3 Moneda funcional y de presentación</t>
  </si>
  <si>
    <t>3.2  Período</t>
  </si>
  <si>
    <t>3.1  Bases de presentación</t>
  </si>
  <si>
    <t>Nota 3</t>
  </si>
  <si>
    <t>Puente Administradora de Fondos Patrimoniales de Inversión S.A., fue constituida por escritura pública Nº 454 ante el Escribano Luis Enrique Peroni Giralt en fecha 21 de julio de 2017, inscripta en el Registro de Personas Jurídicas y Asociaciones y en el Registro Público de Comercio.</t>
  </si>
  <si>
    <t>Información sobre la Sociedad Administradora</t>
  </si>
  <si>
    <t>Nota 2</t>
  </si>
  <si>
    <t>El Fondo fue creado con el objeto de invertir en valores negociables de renta fija, públicos o privados, ambos con oferta pública, y otros activos contemplados en la normativa vigente.</t>
  </si>
  <si>
    <t>El Fondo Mutuo Liquidez Dólares es un fondo mutuo de renta fija, administrado por Puente Administradora de Fondos Patrimoniales de Inversión S.A.</t>
  </si>
  <si>
    <t>Información básica del fondo</t>
  </si>
  <si>
    <t>Nota 1</t>
  </si>
  <si>
    <t xml:space="preserve"> (En dólares)</t>
  </si>
  <si>
    <t xml:space="preserve">Notas a los estados financieros correspondientes </t>
  </si>
  <si>
    <t>Puente Administradora de Fondos</t>
  </si>
  <si>
    <t>Patrimoniales de Inversión S.A.</t>
  </si>
  <si>
    <t>Fondo Mutuo de Liquidez Dólares</t>
  </si>
  <si>
    <t>Honorario por administración</t>
  </si>
  <si>
    <t>Principales políticas y criterios contables aplicados</t>
  </si>
  <si>
    <t>Las políticas y procedimientos aplicados para la preparación de los presentes estados financieros, no presentan cambios respectos a los utilizados en el ejercicio anterior.</t>
  </si>
  <si>
    <t>3.7  Política de reconocimiento de ingresos y gastos</t>
  </si>
  <si>
    <t>5.5</t>
  </si>
  <si>
    <t>GRUPO VÁZQUEZ S.A.E.</t>
  </si>
  <si>
    <t>Acreedores por rescate</t>
  </si>
  <si>
    <t>5.5  Rescates a pagar</t>
  </si>
  <si>
    <t>Finexpar</t>
  </si>
  <si>
    <t>Financiera Solar</t>
  </si>
  <si>
    <t>VICENTE SCAVONE Y CIA SAE</t>
  </si>
  <si>
    <t>Provisiones</t>
  </si>
  <si>
    <t>Tipo de Instrumento</t>
  </si>
  <si>
    <t>Código del Instrumento</t>
  </si>
  <si>
    <t>RUC del Emisor</t>
  </si>
  <si>
    <t>Calificación de Riesgo</t>
  </si>
  <si>
    <t>Tasa de Interes Nominal</t>
  </si>
  <si>
    <t>País</t>
  </si>
  <si>
    <t>Fecha de Compra</t>
  </si>
  <si>
    <t>Fecha de Vencimiento</t>
  </si>
  <si>
    <t>Cantidad</t>
  </si>
  <si>
    <t>Valor Nominal</t>
  </si>
  <si>
    <t>Valor de Compra</t>
  </si>
  <si>
    <t>Valor Contable</t>
  </si>
  <si>
    <t>CERTIFICADO DE DEPOSITO DE AHORRO</t>
  </si>
  <si>
    <t>Financiero</t>
  </si>
  <si>
    <t>80024928-3</t>
  </si>
  <si>
    <t>AA-py Estable</t>
  </si>
  <si>
    <t>80009515-4</t>
  </si>
  <si>
    <t>PYBAM01F9268</t>
  </si>
  <si>
    <t>80019270-2</t>
  </si>
  <si>
    <t>AAApy Estable</t>
  </si>
  <si>
    <t>PYCON08F8505</t>
  </si>
  <si>
    <t>80044227-0</t>
  </si>
  <si>
    <t>AA+py Estable</t>
  </si>
  <si>
    <t>80002201-7</t>
  </si>
  <si>
    <t>DB3414</t>
  </si>
  <si>
    <t>DB3415</t>
  </si>
  <si>
    <t>DB3416</t>
  </si>
  <si>
    <t>BB0602</t>
  </si>
  <si>
    <t>80000856-1</t>
  </si>
  <si>
    <t>BB0610</t>
  </si>
  <si>
    <t>BB0618</t>
  </si>
  <si>
    <t>BB0626</t>
  </si>
  <si>
    <t>BB0634</t>
  </si>
  <si>
    <t>AX5777</t>
  </si>
  <si>
    <t>AX5809</t>
  </si>
  <si>
    <t>AX5810</t>
  </si>
  <si>
    <t>PYREG01F0321</t>
  </si>
  <si>
    <t xml:space="preserve">AA+py Estable </t>
  </si>
  <si>
    <t>PYREG02F0403</t>
  </si>
  <si>
    <t>PYREG03F0659</t>
  </si>
  <si>
    <t>PYREG04F0666</t>
  </si>
  <si>
    <t>80002227-0</t>
  </si>
  <si>
    <t>Apy Estable</t>
  </si>
  <si>
    <t>UH0449</t>
  </si>
  <si>
    <t>UH0469</t>
  </si>
  <si>
    <t>UH0150</t>
  </si>
  <si>
    <t>PYBRO01F1371</t>
  </si>
  <si>
    <t>PYBRO02F1560</t>
  </si>
  <si>
    <t>PYRIO03F8344</t>
  </si>
  <si>
    <t>A+py Estable</t>
  </si>
  <si>
    <t>80070946-2</t>
  </si>
  <si>
    <t>A+py Fuerte</t>
  </si>
  <si>
    <t>PYBCO02F8802</t>
  </si>
  <si>
    <t>Apy Fuerte (+)</t>
  </si>
  <si>
    <t>PYBRI01F2591</t>
  </si>
  <si>
    <t>80017519-0</t>
  </si>
  <si>
    <t>Comercial</t>
  </si>
  <si>
    <t>PYBRI02F2889</t>
  </si>
  <si>
    <t>80026157-7</t>
  </si>
  <si>
    <t>PYENE01F2836</t>
  </si>
  <si>
    <t>80040223-5</t>
  </si>
  <si>
    <t>80026277-8</t>
  </si>
  <si>
    <t>80005915-8</t>
  </si>
  <si>
    <t>A-py Estable</t>
  </si>
  <si>
    <t>PYFIN01F0926</t>
  </si>
  <si>
    <t>PYFIN02F0933</t>
  </si>
  <si>
    <t>PYFIN03F0940</t>
  </si>
  <si>
    <t>PYFIN01F0959</t>
  </si>
  <si>
    <t>PYGVA01F1673</t>
  </si>
  <si>
    <t>80086759-9</t>
  </si>
  <si>
    <t>pyA- Estable</t>
  </si>
  <si>
    <t>PYGVA02F1680</t>
  </si>
  <si>
    <t>PYGVA03F1697</t>
  </si>
  <si>
    <t>PYGVA04F2348</t>
  </si>
  <si>
    <t>PYRAD02F2604</t>
  </si>
  <si>
    <t>80104014-0</t>
  </si>
  <si>
    <t>80034461-8</t>
  </si>
  <si>
    <t>PYSUD01F0083</t>
  </si>
  <si>
    <t>80001446-4</t>
  </si>
  <si>
    <t>pyAA Estable</t>
  </si>
  <si>
    <t>PYVSC03F2764</t>
  </si>
  <si>
    <t>Otros créditos</t>
  </si>
  <si>
    <t>5.6</t>
  </si>
  <si>
    <t>BANCO GNB PARAGUAY S.A.</t>
  </si>
  <si>
    <t>Los activos del fondo serán custodiados a través de Puente Casa de Bolsa S.A. y Bolsa de Valores de Asunción S.A. (BVA).</t>
  </si>
  <si>
    <t>Para la preparación del estado de flujos de efectivo, el concepto del disponibilidades, comprende el efectivo y equivalentes.</t>
  </si>
  <si>
    <t>31.12.2023</t>
  </si>
  <si>
    <t>Puente Casa de Bolsa S.A.</t>
  </si>
  <si>
    <t>5.2 - NOTA INVERSIONES</t>
  </si>
  <si>
    <t xml:space="preserve">Gastos de custodia </t>
  </si>
  <si>
    <t>Gastos de auditoria externa</t>
  </si>
  <si>
    <t>Gastos calificadora de riesgo</t>
  </si>
  <si>
    <t>BANCO ATLAS S.A.</t>
  </si>
  <si>
    <t>BANCO BASA S.A.</t>
  </si>
  <si>
    <t>BONOS SUBORDINADOS</t>
  </si>
  <si>
    <t>BANCO CONTINENTAL S.A.E.C.A.</t>
  </si>
  <si>
    <t>BANCO ITAU PARAGUAY S.A.</t>
  </si>
  <si>
    <t>BANCO NACIONAL DE FOMENTO</t>
  </si>
  <si>
    <t>SUDAMERIS BANK S.A.E.C.A.</t>
  </si>
  <si>
    <t>BANCO RIO S.A.E.C.A.</t>
  </si>
  <si>
    <t xml:space="preserve">BANCO PARA LA COMERCIALIZACION Y PRODUCCION S.A. </t>
  </si>
  <si>
    <t>BRICAPAR S.A.</t>
  </si>
  <si>
    <t>ENEX PARAGUAY S.A.E.</t>
  </si>
  <si>
    <t>FINANCIERA PARAGUAYO JAPONESA S.A.E.C.A.</t>
  </si>
  <si>
    <t>A-py Fuerte +</t>
  </si>
  <si>
    <t>RADICE SAECA</t>
  </si>
  <si>
    <t>N/A</t>
  </si>
  <si>
    <t>US DEPARTMENT OF THE TREASURY</t>
  </si>
  <si>
    <t>Soberano</t>
  </si>
  <si>
    <t>Estados Unidos</t>
  </si>
  <si>
    <t>PYVLX01F3790</t>
  </si>
  <si>
    <t>80017740-1</t>
  </si>
  <si>
    <t>VILUX SA</t>
  </si>
  <si>
    <t>Total inversiones 31.12.2023</t>
  </si>
  <si>
    <t>La Superintendencia de Valores aprobó su registro y su reglamento interno con fecha 29 de agosto de 2018 mediante Resolución CNV N° 57 E/18.</t>
  </si>
  <si>
    <t>Fue inscripta en el registro de la Superintendencia de Valores con fecha 31 de julio de 2018, de acuerdo a lo establecido en la Resolución CNV N° 47 E/18.</t>
  </si>
  <si>
    <t>Los estados financieros han sido preparados de acuerdo con normas de información financiera vigentes en Paraguay y con las normas establecidas por la Superintendencia de Valores.</t>
  </si>
  <si>
    <t>Efectivo y su equivalente al comienzo del ejercicio</t>
  </si>
  <si>
    <t>Efectivo y su equivalente al cierre del ejercicio</t>
  </si>
  <si>
    <t>La comisión de administración representa un gasto a cargo del Fondo correspondiente al 1% + IVA anual. La comisión de Administración, se devenga diariamente sobre el Patrimonio del Fondo actualizado.</t>
  </si>
  <si>
    <t>Hechos posteriores al cierre del ejercicio</t>
  </si>
  <si>
    <t xml:space="preserve">Estados financieros correspondientes al ejercicio finalizado </t>
  </si>
  <si>
    <t>el 31 de diciembre de 2024</t>
  </si>
  <si>
    <t>al 31 de diciembre de 2024</t>
  </si>
  <si>
    <t>Presentado en forma comparativa con el ejercicio finalizado el 31 de diciembre de 2023</t>
  </si>
  <si>
    <t>31.12.2024</t>
  </si>
  <si>
    <t>por el ejercicio finalizado el 31 de diciembre de 2024</t>
  </si>
  <si>
    <t>Presentado en forma comparativa con el ejercicio anterior finalizado el 31 de diciembre de 2023</t>
  </si>
  <si>
    <t>Saldos iniciales al 31.12.2023</t>
  </si>
  <si>
    <t>Saldos finales al 31.12.2024</t>
  </si>
  <si>
    <t>Los presentes estados financieros del Fondo, comprenden el Estado del Activo Neto, Estado de Ingresos y Egresos, Estado de Flujos de Efectivo y Estado de Variación del Activo Neto por el período comprendido entre el 1 de enero y el 31 de diciembre de 2024</t>
  </si>
  <si>
    <t>Se presentan en forma comparativa con los correspondientes al ejercicio finalizado el 31 de diciembre de 2023.</t>
  </si>
  <si>
    <t>5.6  Otros egresos</t>
  </si>
  <si>
    <t>Gastos por mantenimiento de sistema</t>
  </si>
  <si>
    <t>A la fecha de emisión de los presentes estados financieros, no han ocurrido hechos significativos que impliquen alteraciones significativas a la estructura patrimonial o financiera o, a los resultados del Fondo al 31 de diciembre de 2024.</t>
  </si>
  <si>
    <t>al ejercicio económico finalizado el 31 de diciembre de 2024</t>
  </si>
  <si>
    <t>AA+py Fuerte</t>
  </si>
  <si>
    <t>BONOS CORPORATIVOS</t>
  </si>
  <si>
    <t>pyB Sensible</t>
  </si>
  <si>
    <t>pyAA+ En evolución</t>
  </si>
  <si>
    <t>ZETA BANCO SAECA</t>
  </si>
  <si>
    <t>BONOS FINANCIEROS</t>
  </si>
  <si>
    <t>pyBB- Estable</t>
  </si>
  <si>
    <t>UH1715</t>
  </si>
  <si>
    <t>UH1716</t>
  </si>
  <si>
    <t>UH1717</t>
  </si>
  <si>
    <t>UH1718</t>
  </si>
  <si>
    <t>UH1719</t>
  </si>
  <si>
    <t>UH1722</t>
  </si>
  <si>
    <t>AA3141USD</t>
  </si>
  <si>
    <t>BB1312</t>
  </si>
  <si>
    <t>BB1313USD</t>
  </si>
  <si>
    <t>AA2966</t>
  </si>
  <si>
    <t>AA2967</t>
  </si>
  <si>
    <t>AA2968</t>
  </si>
  <si>
    <t>AA2969</t>
  </si>
  <si>
    <t>AA2960</t>
  </si>
  <si>
    <t>AA2961</t>
  </si>
  <si>
    <t>AA2962</t>
  </si>
  <si>
    <t>AA2963</t>
  </si>
  <si>
    <t>AA2617</t>
  </si>
  <si>
    <t>AA2618</t>
  </si>
  <si>
    <t>FA5014</t>
  </si>
  <si>
    <t>FA5015</t>
  </si>
  <si>
    <t>FA5016</t>
  </si>
  <si>
    <t>FA5010</t>
  </si>
  <si>
    <t>FA5011</t>
  </si>
  <si>
    <t>FA5013</t>
  </si>
  <si>
    <t>AA2620</t>
  </si>
  <si>
    <t>UH1848</t>
  </si>
  <si>
    <t>UH1849</t>
  </si>
  <si>
    <t>UH1850</t>
  </si>
  <si>
    <t>BB9423</t>
  </si>
  <si>
    <t>AApy Estable</t>
  </si>
  <si>
    <t>AA2621</t>
  </si>
  <si>
    <t>AA2793BAM</t>
  </si>
  <si>
    <t>AA2794BAM</t>
  </si>
  <si>
    <t>AA2795BAM</t>
  </si>
  <si>
    <t>AA2796BAM</t>
  </si>
  <si>
    <t>AA2797BAM</t>
  </si>
  <si>
    <t>AA2798BAM</t>
  </si>
  <si>
    <t>AA2799BAM</t>
  </si>
  <si>
    <t>AA2782</t>
  </si>
  <si>
    <t>AA2800BAM</t>
  </si>
  <si>
    <t>AA2803BAM</t>
  </si>
  <si>
    <t>AA2805</t>
  </si>
  <si>
    <t>AA2806</t>
  </si>
  <si>
    <t>AA2807</t>
  </si>
  <si>
    <t>AA2808BAM</t>
  </si>
  <si>
    <t>AA2809</t>
  </si>
  <si>
    <t>AA2783</t>
  </si>
  <si>
    <t>AA2810</t>
  </si>
  <si>
    <t>AA2784BAM</t>
  </si>
  <si>
    <t>AA2785</t>
  </si>
  <si>
    <t>AA2786BAM</t>
  </si>
  <si>
    <t>AA2787BAM</t>
  </si>
  <si>
    <t>AA2788</t>
  </si>
  <si>
    <t>AA2789BAM</t>
  </si>
  <si>
    <t>BB1301</t>
  </si>
  <si>
    <t>BONOS DEL EXTERIOR</t>
  </si>
  <si>
    <t>USP09110AB65</t>
  </si>
  <si>
    <t>BBB-</t>
  </si>
  <si>
    <t>US912797MJ32</t>
  </si>
  <si>
    <t>Publico</t>
  </si>
  <si>
    <t>BC1257</t>
  </si>
  <si>
    <t>BC1258</t>
  </si>
  <si>
    <t>BC1259</t>
  </si>
  <si>
    <t>BC1260</t>
  </si>
  <si>
    <t>BC1261</t>
  </si>
  <si>
    <t>BC1262</t>
  </si>
  <si>
    <t>BC1263</t>
  </si>
  <si>
    <t>BC1264</t>
  </si>
  <si>
    <t>BC1298</t>
  </si>
  <si>
    <t>BC1299</t>
  </si>
  <si>
    <t>BC1300</t>
  </si>
  <si>
    <t>BC1301</t>
  </si>
  <si>
    <t>BC1296</t>
  </si>
  <si>
    <t>AA3390</t>
  </si>
  <si>
    <t>A-py Fuerte</t>
  </si>
  <si>
    <t>AA3392</t>
  </si>
  <si>
    <t>USP90475AB31</t>
  </si>
  <si>
    <t>80000519-8</t>
  </si>
  <si>
    <t>TELEFONICA CELULAR DEL PARAGUAY S.A.E.</t>
  </si>
  <si>
    <t>BB+</t>
  </si>
  <si>
    <t>US912797KA41</t>
  </si>
  <si>
    <t>US912797KJ59</t>
  </si>
  <si>
    <t>MM4693</t>
  </si>
  <si>
    <t>UENO BANK SA</t>
  </si>
  <si>
    <t>MM4694</t>
  </si>
  <si>
    <t>MM4696</t>
  </si>
  <si>
    <t>MM4698</t>
  </si>
  <si>
    <t>MM4700</t>
  </si>
  <si>
    <t>MM4701</t>
  </si>
  <si>
    <t>US912797MK05</t>
  </si>
  <si>
    <t>US912797KS58</t>
  </si>
  <si>
    <t>BB9157</t>
  </si>
  <si>
    <t>BB9158</t>
  </si>
  <si>
    <t>BB1293</t>
  </si>
  <si>
    <t>AA2986BCO</t>
  </si>
  <si>
    <t>AA2987BCO</t>
  </si>
  <si>
    <t>AA8506</t>
  </si>
  <si>
    <t>AA8507</t>
  </si>
  <si>
    <t>AA8508</t>
  </si>
  <si>
    <t>AA8509</t>
  </si>
  <si>
    <t>AA8510</t>
  </si>
  <si>
    <t>AA8511</t>
  </si>
  <si>
    <t>AA8512</t>
  </si>
  <si>
    <t>AA8513</t>
  </si>
  <si>
    <t>AA8514</t>
  </si>
  <si>
    <t>AA8515</t>
  </si>
  <si>
    <t>US912797LZ82</t>
  </si>
  <si>
    <t>PYSUD01F5884</t>
  </si>
  <si>
    <t>US912797MU86</t>
  </si>
  <si>
    <t xml:space="preserve">BONOS DEL TESORO </t>
  </si>
  <si>
    <t>USP75744AD76</t>
  </si>
  <si>
    <t>REPUBLICA DEL PARAGUAY</t>
  </si>
  <si>
    <t>AA2942BAM</t>
  </si>
  <si>
    <t>AA2951BAM</t>
  </si>
  <si>
    <t>AA2937BAM</t>
  </si>
  <si>
    <t>AA2938BAM</t>
  </si>
  <si>
    <t>AA2939BAM</t>
  </si>
  <si>
    <t>AA2940BAM</t>
  </si>
  <si>
    <t>AA2941BAM</t>
  </si>
  <si>
    <t>AA2943BAM</t>
  </si>
  <si>
    <t>AA2944BAM</t>
  </si>
  <si>
    <t>AA2945BAM</t>
  </si>
  <si>
    <t>AA2946BAM</t>
  </si>
  <si>
    <t>AA2947BAM</t>
  </si>
  <si>
    <t>AA2948BAM</t>
  </si>
  <si>
    <t>AA2949BAM</t>
  </si>
  <si>
    <t>BC1295</t>
  </si>
  <si>
    <t>BC1439</t>
  </si>
  <si>
    <t>BC1443</t>
  </si>
  <si>
    <t>XS2929510514</t>
  </si>
  <si>
    <t xml:space="preserve">BANCO BTG PACTUAL S.A. </t>
  </si>
  <si>
    <t>Brasil</t>
  </si>
  <si>
    <t>PYSUD01F9134</t>
  </si>
  <si>
    <t>FA5012</t>
  </si>
  <si>
    <t>AB0834</t>
  </si>
  <si>
    <t>AB0835</t>
  </si>
  <si>
    <t>AB0836</t>
  </si>
  <si>
    <t>AB0837</t>
  </si>
  <si>
    <t>AB0838</t>
  </si>
  <si>
    <t>AB0839</t>
  </si>
  <si>
    <t>AB0840</t>
  </si>
  <si>
    <t>AB0841</t>
  </si>
  <si>
    <t>AB0842</t>
  </si>
  <si>
    <t>AB0843</t>
  </si>
  <si>
    <t>AB0844</t>
  </si>
  <si>
    <t>AB0845</t>
  </si>
  <si>
    <t>AB0846</t>
  </si>
  <si>
    <t>AB0847</t>
  </si>
  <si>
    <t>AB0848</t>
  </si>
  <si>
    <t>AB0849</t>
  </si>
  <si>
    <t>AB0850</t>
  </si>
  <si>
    <t>AB0851</t>
  </si>
  <si>
    <t>AB0852</t>
  </si>
  <si>
    <t>AB0853</t>
  </si>
  <si>
    <t>AB0854</t>
  </si>
  <si>
    <t>AB0855</t>
  </si>
  <si>
    <t>AB0856</t>
  </si>
  <si>
    <t>AB0857</t>
  </si>
  <si>
    <t>AB0858</t>
  </si>
  <si>
    <t>AB0859</t>
  </si>
  <si>
    <t>AB0860</t>
  </si>
  <si>
    <t>AB0861</t>
  </si>
  <si>
    <t>AB0862</t>
  </si>
  <si>
    <t>AB0863</t>
  </si>
  <si>
    <t>AB0864</t>
  </si>
  <si>
    <t>AB0825</t>
  </si>
  <si>
    <t>AB0826</t>
  </si>
  <si>
    <t>AB0827</t>
  </si>
  <si>
    <t>AB0828</t>
  </si>
  <si>
    <t>AB0829</t>
  </si>
  <si>
    <t>AB0830</t>
  </si>
  <si>
    <t>AB0831</t>
  </si>
  <si>
    <t>AB0832</t>
  </si>
  <si>
    <t>AB0833</t>
  </si>
  <si>
    <t>AA2768</t>
  </si>
  <si>
    <t>AA2769</t>
  </si>
  <si>
    <t>AA2770</t>
  </si>
  <si>
    <t>AA2771</t>
  </si>
  <si>
    <t>AA2772</t>
  </si>
  <si>
    <t>AA2773</t>
  </si>
  <si>
    <t>AA2774BAM</t>
  </si>
  <si>
    <t>AA2775BAM</t>
  </si>
  <si>
    <t>AA2776BAM</t>
  </si>
  <si>
    <t>AA2777BAM</t>
  </si>
  <si>
    <t>BB1311</t>
  </si>
  <si>
    <t>UH2070</t>
  </si>
  <si>
    <t>UH2071</t>
  </si>
  <si>
    <t>UH2072</t>
  </si>
  <si>
    <t>UH2073</t>
  </si>
  <si>
    <t>UH2074</t>
  </si>
  <si>
    <t>UH2075</t>
  </si>
  <si>
    <t>UH2076</t>
  </si>
  <si>
    <t>UH2077</t>
  </si>
  <si>
    <t>80150466-0</t>
  </si>
  <si>
    <t>TU FINANCIERA S.A.</t>
  </si>
  <si>
    <t>US912797LR66</t>
  </si>
  <si>
    <t>Total inversiones 31.12.2024</t>
  </si>
  <si>
    <r>
      <t>(Incremento)/</t>
    </r>
    <r>
      <rPr>
        <sz val="10"/>
        <rFont val="Arial"/>
        <family val="2"/>
      </rPr>
      <t>Disminución</t>
    </r>
    <r>
      <rPr>
        <sz val="10"/>
        <rFont val="Arial"/>
        <family val="2"/>
      </rPr>
      <t xml:space="preserve"> de inversiones</t>
    </r>
  </si>
  <si>
    <r>
      <t>(Incremento)/</t>
    </r>
    <r>
      <rPr>
        <sz val="10"/>
        <rFont val="Arial"/>
        <family val="2"/>
      </rPr>
      <t>Disminución</t>
    </r>
    <r>
      <rPr>
        <sz val="10"/>
        <rFont val="Arial"/>
        <family val="2"/>
      </rPr>
      <t xml:space="preserve"> de cuentas a cobrar</t>
    </r>
  </si>
  <si>
    <t>(Incremento)/Disminución de otros créditos</t>
  </si>
  <si>
    <t>Incremento/(Disminución) de cuentas por pagar</t>
  </si>
  <si>
    <t>Incremento/(Disminución) de otros pasivos</t>
  </si>
  <si>
    <t xml:space="preserve">Operaciones a liquidar </t>
  </si>
  <si>
    <t>Total activos netos</t>
  </si>
  <si>
    <t>Saldos finales al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</si>
</sst>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43" formatCode="_ * #,##0.00_ ;_ * \-#,##0.00_ ;_ * &quot;-&quot;??_ ;_ @_ "/>
    <numFmt numFmtId="164" formatCode="_-* #,##0.00\ _€_-;\-* #,##0.00\ _€_-;_-* &quot;-&quot;??\ _€_-;_-@_-"/>
    <numFmt numFmtId="165" formatCode="_(* #,##0_);_(* \(#,##0\);_(* &quot;-&quot;_);_(@_)"/>
    <numFmt numFmtId="166" formatCode="_ * #,##0_ ;_ * \-#,##0_ ;_ * &quot;-&quot;??_ ;_ @_ "/>
    <numFmt numFmtId="167" formatCode="_ * #,##0.00_ ;_ * \-#,##0.00_ ;_ * &quot;-&quot;????_ ;_ @_ "/>
    <numFmt numFmtId="168" formatCode="General_)"/>
    <numFmt numFmtId="169" formatCode="_-* #,##0\ _€_-;\-* #,##0\ _€_-;_-* &quot;-&quot;??\ _€_-;_-@_-"/>
    <numFmt numFmtId="170" formatCode="_ * #,##0.00_ ;_ * \-#,##0.00_ ;_ * &quot;-&quot;_ ;_ @_ "/>
    <numFmt numFmtId="171" formatCode="_(* #,##0.00_);_(* \(#,##0.00\);_(* &quot;-&quot;_);_(@_)"/>
    <numFmt numFmtId="172" formatCode="0.0000%"/>
    <numFmt numFmtId="173" formatCode="_-* #,##0_-;\-* #,##0_-;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0"/>
      <name val="Arial"/>
      <family val="2"/>
    </font>
    <font>
      <sz val="11"/>
      <color theme="1"/>
      <name val="Arial"/>
      <family val="2"/>
    </font>
    <font>
      <b/>
      <sz val="11"/>
      <color theme="1"/>
      <name val="Arial"/>
      <family val="2"/>
    </font>
    <font>
      <sz val="12"/>
      <color theme="1"/>
      <name val="Arial"/>
      <family val="2"/>
    </font>
    <font>
      <sz val="12"/>
      <name val="Courier"/>
      <family val="3"/>
    </font>
    <font>
      <sz val="18"/>
      <name val="Arial"/>
      <family val="2"/>
    </font>
    <font>
      <b/>
      <sz val="10"/>
      <color theme="3" tint="0.39997558519241921"/>
      <name val="Arial"/>
      <family val="2"/>
    </font>
    <font>
      <sz val="20"/>
      <name val="Arial"/>
      <family val="2"/>
    </font>
    <font>
      <b/>
      <sz val="10"/>
      <color rgb="FF0000FF"/>
      <name val="Arial"/>
      <family val="2"/>
    </font>
    <font>
      <sz val="10"/>
      <color theme="0"/>
      <name val="Arial"/>
      <family val="2"/>
    </font>
    <font>
      <sz val="10"/>
      <color rgb="FF0000FF"/>
      <name val="Arial"/>
      <family val="2"/>
    </font>
    <font>
      <sz val="10"/>
      <name val="Arial"/>
      <family val="2"/>
    </font>
    <font>
      <sz val="10"/>
      <color rgb="FFFF0000"/>
      <name val="Arial"/>
      <family val="2"/>
    </font>
    <font>
      <sz val="11"/>
      <name val="Arial"/>
      <family val="2"/>
    </font>
    <font>
      <sz val="20"/>
      <color theme="1"/>
      <name val="Arial"/>
      <family val="2"/>
    </font>
    <font>
      <b/>
      <sz val="11"/>
      <name val="Arial"/>
      <family val="2"/>
    </font>
    <font>
      <sz val="10"/>
      <color rgb="FF000000"/>
      <name val="Arial"/>
      <family val="2"/>
    </font>
    <font>
      <sz val="14"/>
      <color theme="1"/>
      <name val="Arial"/>
      <family val="2"/>
    </font>
    <font>
      <b/>
      <sz val="10"/>
      <color rgb="FF000000"/>
      <name val="Arial"/>
      <family val="2"/>
    </font>
    <font>
      <sz val="10"/>
      <color theme="1"/>
      <name val="Calibri"/>
      <family val="2"/>
      <scheme val="minor"/>
    </font>
    <font>
      <b/>
      <sz val="7"/>
      <color theme="1"/>
      <name val="Times New Roman"/>
      <family val="1"/>
    </font>
    <font>
      <b/>
      <sz val="10"/>
      <color theme="1"/>
      <name val="Times New Roman"/>
      <family val="1"/>
    </font>
    <font>
      <b/>
      <sz val="16"/>
      <color theme="1"/>
      <name val="Arial"/>
      <family val="2"/>
    </font>
    <font>
      <sz val="18"/>
      <color theme="1"/>
      <name val="Arial"/>
      <family val="2"/>
    </font>
    <font>
      <sz val="11"/>
      <color theme="0"/>
      <name val="Calibri"/>
      <family val="2"/>
      <scheme val="minor"/>
    </font>
    <font>
      <u/>
      <sz val="11"/>
      <color theme="10"/>
      <name val="Calibri"/>
      <family val="2"/>
      <scheme val="minor"/>
    </font>
    <font>
      <sz val="11"/>
      <color theme="1"/>
      <name val="Calibri"/>
      <family val="2"/>
    </font>
    <font>
      <sz val="8"/>
      <color rgb="FF000000"/>
      <name val="Arial"/>
      <family val="2"/>
    </font>
    <font>
      <sz val="8"/>
      <name val="Arial"/>
      <family val="2"/>
    </font>
    <font>
      <b/>
      <sz val="8"/>
      <color rgb="FFFFFFFF"/>
      <name val="Arial"/>
      <family val="2"/>
    </font>
    <font>
      <b/>
      <sz val="8"/>
      <color rgb="FF000000"/>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244062"/>
        <bgColor rgb="FF000000"/>
      </patternFill>
    </fill>
  </fills>
  <borders count="12">
    <border>
      <left/>
      <right/>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uble">
        <color indexed="64"/>
      </bottom>
      <diagonal/>
    </border>
  </borders>
  <cellStyleXfs count="11">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8" fontId="9" fillId="0" borderId="0"/>
    <xf numFmtId="164" fontId="1" fillId="0" borderId="0" applyFont="0" applyFill="0" applyBorder="0" applyAlignment="0" applyProtection="0"/>
    <xf numFmtId="0" fontId="16" fillId="0" borderId="0"/>
    <xf numFmtId="164" fontId="1" fillId="0" borderId="0" applyFont="0" applyFill="0" applyBorder="0" applyAlignment="0" applyProtection="0"/>
    <xf numFmtId="41" fontId="1" fillId="0" borderId="0" applyFont="0" applyFill="0" applyBorder="0" applyAlignment="0" applyProtection="0"/>
    <xf numFmtId="0" fontId="30" fillId="0" borderId="0" applyNumberFormat="0" applyFill="0" applyBorder="0" applyAlignment="0" applyProtection="0"/>
  </cellStyleXfs>
  <cellXfs count="276">
    <xf numFmtId="0" fontId="0" fillId="0" borderId="0" xfId="0"/>
    <xf numFmtId="0" fontId="3" fillId="0" borderId="0" xfId="0" applyFont="1"/>
    <xf numFmtId="0" fontId="3" fillId="0" borderId="0" xfId="0" applyFont="1" applyAlignment="1">
      <alignment wrapText="1"/>
    </xf>
    <xf numFmtId="0" fontId="3" fillId="0" borderId="0" xfId="0" applyFont="1" applyBorder="1" applyAlignment="1">
      <alignment wrapText="1"/>
    </xf>
    <xf numFmtId="165" fontId="3" fillId="0" borderId="0" xfId="4"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166" fontId="3" fillId="0" borderId="0" xfId="0" applyNumberFormat="1" applyFont="1" applyAlignment="1">
      <alignment wrapText="1"/>
    </xf>
    <xf numFmtId="166" fontId="3" fillId="0" borderId="0" xfId="1" applyNumberFormat="1" applyFont="1" applyAlignment="1">
      <alignment wrapText="1"/>
    </xf>
    <xf numFmtId="0" fontId="3" fillId="0" borderId="0" xfId="0" applyFont="1" applyBorder="1" applyAlignment="1"/>
    <xf numFmtId="0" fontId="3" fillId="0" borderId="0" xfId="0" applyFont="1" applyAlignment="1"/>
    <xf numFmtId="0" fontId="3" fillId="0" borderId="0" xfId="0" applyFont="1" applyFill="1" applyBorder="1" applyAlignment="1">
      <alignment vertical="center" wrapText="1"/>
    </xf>
    <xf numFmtId="0" fontId="4" fillId="0" borderId="0" xfId="0" applyFont="1" applyAlignment="1">
      <alignment vertical="center"/>
    </xf>
    <xf numFmtId="41" fontId="3" fillId="0" borderId="0" xfId="2" applyFont="1" applyBorder="1" applyAlignment="1">
      <alignment vertical="center"/>
    </xf>
    <xf numFmtId="0" fontId="4" fillId="0" borderId="0" xfId="0" applyFont="1" applyBorder="1" applyAlignment="1">
      <alignment vertical="center"/>
    </xf>
    <xf numFmtId="41" fontId="3" fillId="0" borderId="0" xfId="2" applyFont="1" applyFill="1" applyBorder="1" applyAlignment="1">
      <alignment vertical="center" wrapText="1"/>
    </xf>
    <xf numFmtId="0" fontId="4" fillId="0" borderId="0" xfId="0" applyFont="1" applyFill="1" applyBorder="1" applyAlignment="1">
      <alignment vertical="center" wrapText="1"/>
    </xf>
    <xf numFmtId="165" fontId="4" fillId="0" borderId="3" xfId="0" applyNumberFormat="1" applyFont="1" applyBorder="1" applyAlignment="1">
      <alignment vertical="center"/>
    </xf>
    <xf numFmtId="165" fontId="3" fillId="0" borderId="0" xfId="2" applyNumberFormat="1" applyFont="1" applyFill="1" applyBorder="1" applyAlignment="1">
      <alignment vertical="center" wrapText="1"/>
    </xf>
    <xf numFmtId="41" fontId="3" fillId="0" borderId="0" xfId="2" applyFont="1" applyFill="1" applyBorder="1" applyAlignment="1">
      <alignment vertical="center"/>
    </xf>
    <xf numFmtId="165" fontId="3" fillId="0" borderId="0" xfId="0" applyNumberFormat="1" applyFont="1" applyAlignment="1">
      <alignment vertical="center"/>
    </xf>
    <xf numFmtId="41" fontId="4" fillId="0" borderId="0" xfId="2" applyFont="1" applyBorder="1" applyAlignment="1">
      <alignment vertical="center"/>
    </xf>
    <xf numFmtId="165" fontId="4" fillId="0" borderId="0" xfId="4" applyFont="1" applyFill="1" applyBorder="1" applyAlignment="1">
      <alignment vertical="center"/>
    </xf>
    <xf numFmtId="41" fontId="4" fillId="0" borderId="3" xfId="0" applyNumberFormat="1" applyFont="1" applyFill="1" applyBorder="1" applyAlignment="1">
      <alignment vertical="center" wrapText="1"/>
    </xf>
    <xf numFmtId="166" fontId="3" fillId="0" borderId="0" xfId="1" applyNumberFormat="1" applyFont="1" applyFill="1" applyBorder="1" applyAlignment="1">
      <alignment vertical="center" wrapText="1"/>
    </xf>
    <xf numFmtId="0" fontId="5"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6" fillId="0" borderId="0" xfId="0" applyFont="1"/>
    <xf numFmtId="0" fontId="7" fillId="0" borderId="0" xfId="0" applyFont="1" applyBorder="1" applyAlignment="1">
      <alignment horizontal="left" vertical="center"/>
    </xf>
    <xf numFmtId="0" fontId="6" fillId="0" borderId="0" xfId="0" applyFont="1" applyBorder="1" applyAlignment="1">
      <alignment horizontal="left" vertical="center"/>
    </xf>
    <xf numFmtId="0" fontId="8" fillId="0" borderId="0" xfId="0" applyFont="1" applyBorder="1" applyAlignment="1">
      <alignment horizontal="left" vertical="center"/>
    </xf>
    <xf numFmtId="168" fontId="10" fillId="3" borderId="0" xfId="5" applyNumberFormat="1" applyFont="1" applyFill="1" applyBorder="1" applyAlignment="1" applyProtection="1">
      <alignment wrapText="1"/>
    </xf>
    <xf numFmtId="168" fontId="10" fillId="3" borderId="0" xfId="5" applyNumberFormat="1" applyFont="1" applyFill="1" applyBorder="1" applyAlignment="1" applyProtection="1">
      <alignment horizontal="left" wrapText="1"/>
    </xf>
    <xf numFmtId="168" fontId="11" fillId="3" borderId="0" xfId="5" applyNumberFormat="1" applyFont="1" applyFill="1" applyBorder="1" applyAlignment="1" applyProtection="1"/>
    <xf numFmtId="0" fontId="3" fillId="0" borderId="0" xfId="0" applyFont="1" applyBorder="1"/>
    <xf numFmtId="41" fontId="3" fillId="0" borderId="0" xfId="2" applyFont="1" applyAlignment="1">
      <alignment horizontal="center"/>
    </xf>
    <xf numFmtId="0" fontId="3" fillId="0" borderId="0" xfId="0" applyFont="1" applyAlignment="1">
      <alignment horizontal="left" wrapText="1"/>
    </xf>
    <xf numFmtId="41" fontId="3" fillId="0" borderId="0" xfId="2" applyFont="1" applyBorder="1" applyAlignment="1"/>
    <xf numFmtId="165" fontId="4" fillId="0" borderId="3" xfId="4" applyFont="1" applyFill="1" applyBorder="1"/>
    <xf numFmtId="165" fontId="4" fillId="0" borderId="0" xfId="4" applyFont="1" applyFill="1" applyBorder="1"/>
    <xf numFmtId="0" fontId="4" fillId="0" borderId="0" xfId="0" applyFont="1" applyFill="1" applyBorder="1"/>
    <xf numFmtId="0" fontId="13" fillId="0" borderId="0" xfId="0" applyFont="1" applyFill="1" applyBorder="1"/>
    <xf numFmtId="165" fontId="3" fillId="0" borderId="4" xfId="2" applyNumberFormat="1" applyFont="1" applyFill="1" applyBorder="1" applyAlignment="1">
      <alignment vertical="center" wrapText="1"/>
    </xf>
    <xf numFmtId="0" fontId="4" fillId="2" borderId="0" xfId="0" applyFont="1" applyFill="1" applyBorder="1"/>
    <xf numFmtId="0" fontId="14" fillId="0" borderId="0" xfId="0" applyFont="1" applyFill="1" applyBorder="1"/>
    <xf numFmtId="165" fontId="3" fillId="2" borderId="0" xfId="4" applyFont="1" applyFill="1" applyBorder="1"/>
    <xf numFmtId="0" fontId="3" fillId="0" borderId="0" xfId="0" applyFont="1" applyFill="1" applyBorder="1"/>
    <xf numFmtId="0" fontId="15" fillId="0" borderId="0" xfId="0" applyFont="1" applyFill="1" applyBorder="1"/>
    <xf numFmtId="0" fontId="16" fillId="0" borderId="0" xfId="0" applyFont="1" applyFill="1" applyBorder="1"/>
    <xf numFmtId="0" fontId="5" fillId="0" borderId="0" xfId="0" applyFont="1" applyFill="1" applyBorder="1"/>
    <xf numFmtId="0" fontId="3" fillId="2" borderId="0" xfId="0" applyFont="1" applyFill="1" applyBorder="1"/>
    <xf numFmtId="0" fontId="16" fillId="0" borderId="0" xfId="0" quotePrefix="1" applyFont="1" applyFill="1" applyBorder="1"/>
    <xf numFmtId="166" fontId="3" fillId="0" borderId="0" xfId="1" quotePrefix="1" applyNumberFormat="1" applyFont="1" applyFill="1" applyBorder="1"/>
    <xf numFmtId="165" fontId="4" fillId="2" borderId="0" xfId="4" applyFont="1" applyFill="1" applyBorder="1"/>
    <xf numFmtId="41" fontId="3" fillId="0" borderId="0" xfId="2" applyFont="1"/>
    <xf numFmtId="14" fontId="3" fillId="0" borderId="0" xfId="0" applyNumberFormat="1" applyFont="1"/>
    <xf numFmtId="0" fontId="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0" xfId="0" applyFont="1" applyBorder="1" applyAlignme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168" fontId="12" fillId="3" borderId="0" xfId="5" applyNumberFormat="1" applyFont="1" applyFill="1" applyBorder="1" applyAlignment="1" applyProtection="1">
      <alignment horizontal="left" wrapText="1"/>
    </xf>
    <xf numFmtId="168" fontId="12" fillId="3" borderId="0" xfId="5" applyNumberFormat="1" applyFont="1" applyFill="1" applyBorder="1" applyAlignment="1" applyProtection="1">
      <alignment horizontal="left"/>
    </xf>
    <xf numFmtId="168" fontId="10" fillId="3" borderId="0" xfId="5" applyNumberFormat="1" applyFont="1" applyFill="1" applyBorder="1" applyAlignment="1" applyProtection="1">
      <alignment horizontal="left"/>
    </xf>
    <xf numFmtId="168" fontId="5" fillId="3" borderId="0" xfId="5" applyNumberFormat="1" applyFont="1" applyFill="1" applyBorder="1" applyAlignment="1" applyProtection="1"/>
    <xf numFmtId="0" fontId="6" fillId="0" borderId="0" xfId="0" applyFont="1" applyBorder="1" applyAlignment="1">
      <alignment wrapText="1"/>
    </xf>
    <xf numFmtId="0" fontId="6" fillId="0" borderId="0" xfId="0" applyFont="1" applyAlignment="1">
      <alignment wrapText="1"/>
    </xf>
    <xf numFmtId="166" fontId="17" fillId="0" borderId="0" xfId="0" applyNumberFormat="1" applyFont="1" applyBorder="1" applyAlignment="1">
      <alignment wrapText="1"/>
    </xf>
    <xf numFmtId="166" fontId="17" fillId="2" borderId="0" xfId="0" applyNumberFormat="1" applyFont="1" applyFill="1" applyBorder="1" applyAlignment="1"/>
    <xf numFmtId="166" fontId="17" fillId="2" borderId="0" xfId="1" applyNumberFormat="1" applyFont="1" applyFill="1" applyBorder="1" applyAlignment="1">
      <alignment wrapText="1"/>
    </xf>
    <xf numFmtId="0" fontId="3" fillId="0" borderId="0" xfId="0" applyFont="1" applyFill="1" applyBorder="1" applyAlignment="1">
      <alignment wrapText="1"/>
    </xf>
    <xf numFmtId="0" fontId="3" fillId="0" borderId="0" xfId="0" applyFont="1" applyFill="1" applyAlignment="1">
      <alignment wrapText="1"/>
    </xf>
    <xf numFmtId="0" fontId="6" fillId="0" borderId="0" xfId="0" applyFont="1" applyBorder="1"/>
    <xf numFmtId="0" fontId="6" fillId="0" borderId="0" xfId="0" applyFont="1" applyAlignment="1">
      <alignment vertical="center"/>
    </xf>
    <xf numFmtId="0" fontId="4" fillId="0" borderId="0" xfId="0" applyFont="1" applyFill="1" applyBorder="1" applyAlignment="1">
      <alignment wrapText="1"/>
    </xf>
    <xf numFmtId="169" fontId="4" fillId="0" borderId="0" xfId="6" applyNumberFormat="1" applyFont="1" applyFill="1" applyBorder="1" applyAlignment="1">
      <alignment horizontal="center" wrapText="1"/>
    </xf>
    <xf numFmtId="169" fontId="3" fillId="0" borderId="0" xfId="6" applyNumberFormat="1" applyFont="1" applyFill="1" applyBorder="1" applyAlignment="1">
      <alignment horizontal="center" wrapText="1"/>
    </xf>
    <xf numFmtId="169" fontId="4" fillId="0" borderId="4" xfId="6" applyNumberFormat="1" applyFont="1" applyFill="1" applyBorder="1" applyAlignment="1">
      <alignment horizontal="center" wrapText="1"/>
    </xf>
    <xf numFmtId="0" fontId="6" fillId="0" borderId="0" xfId="0" applyFont="1" applyAlignment="1">
      <alignment horizontal="center" wrapText="1"/>
    </xf>
    <xf numFmtId="0" fontId="18" fillId="0" borderId="0" xfId="7" applyFont="1"/>
    <xf numFmtId="0" fontId="16" fillId="0" borderId="0" xfId="7" applyFont="1"/>
    <xf numFmtId="165" fontId="16" fillId="0" borderId="0" xfId="7" applyNumberFormat="1" applyFont="1"/>
    <xf numFmtId="0" fontId="5" fillId="0" borderId="9" xfId="7" applyFont="1" applyBorder="1" applyAlignment="1">
      <alignment horizontal="center" vertical="center"/>
    </xf>
    <xf numFmtId="0" fontId="5" fillId="0" borderId="10" xfId="7" applyFont="1" applyBorder="1" applyAlignment="1">
      <alignment horizontal="center" vertical="center"/>
    </xf>
    <xf numFmtId="0" fontId="4" fillId="0" borderId="9" xfId="0" applyFont="1" applyBorder="1" applyAlignment="1">
      <alignment horizontal="center" vertical="center"/>
    </xf>
    <xf numFmtId="0" fontId="7" fillId="0" borderId="0" xfId="0" applyFont="1" applyAlignment="1"/>
    <xf numFmtId="0" fontId="19" fillId="0" borderId="0" xfId="0" applyFont="1" applyAlignment="1"/>
    <xf numFmtId="168" fontId="20" fillId="3" borderId="0" xfId="5" applyNumberFormat="1" applyFont="1" applyFill="1" applyBorder="1" applyAlignment="1" applyProtection="1"/>
    <xf numFmtId="0" fontId="22" fillId="0" borderId="0" xfId="0" applyFont="1"/>
    <xf numFmtId="41" fontId="0" fillId="0" borderId="0" xfId="0" applyNumberFormat="1"/>
    <xf numFmtId="41" fontId="1" fillId="0" borderId="4" xfId="2" applyFont="1" applyBorder="1"/>
    <xf numFmtId="41" fontId="1" fillId="0" borderId="0" xfId="2" applyFont="1" applyBorder="1"/>
    <xf numFmtId="0" fontId="0" fillId="0" borderId="0" xfId="0" applyBorder="1"/>
    <xf numFmtId="41" fontId="0" fillId="0" borderId="0" xfId="2" applyFont="1" applyBorder="1"/>
    <xf numFmtId="170" fontId="0" fillId="0" borderId="0" xfId="2" applyNumberFormat="1" applyFont="1" applyBorder="1"/>
    <xf numFmtId="170" fontId="0" fillId="0" borderId="4" xfId="2" applyNumberFormat="1" applyFont="1" applyBorder="1"/>
    <xf numFmtId="0" fontId="2" fillId="0" borderId="0" xfId="0" applyFont="1"/>
    <xf numFmtId="0" fontId="21" fillId="0" borderId="0" xfId="0" applyFont="1" applyAlignment="1">
      <alignment vertical="center"/>
    </xf>
    <xf numFmtId="0" fontId="23" fillId="0" borderId="0" xfId="0" applyFont="1" applyAlignment="1">
      <alignment vertical="center"/>
    </xf>
    <xf numFmtId="0" fontId="24" fillId="0" borderId="0" xfId="0" applyFont="1"/>
    <xf numFmtId="0" fontId="23" fillId="0" borderId="4" xfId="0" applyFont="1" applyBorder="1" applyAlignment="1">
      <alignment horizontal="center" vertical="center" wrapText="1"/>
    </xf>
    <xf numFmtId="0" fontId="0" fillId="0" borderId="4" xfId="0" applyBorder="1"/>
    <xf numFmtId="0" fontId="24" fillId="0" borderId="0" xfId="0" applyFont="1" applyAlignment="1">
      <alignment vertical="center"/>
    </xf>
    <xf numFmtId="0" fontId="23" fillId="4" borderId="0" xfId="0" applyFont="1" applyFill="1" applyAlignment="1">
      <alignment horizontal="right" vertical="center" wrapText="1"/>
    </xf>
    <xf numFmtId="3" fontId="23" fillId="4" borderId="11" xfId="0" applyNumberFormat="1" applyFont="1" applyFill="1" applyBorder="1" applyAlignment="1">
      <alignment horizontal="right" vertical="center"/>
    </xf>
    <xf numFmtId="0" fontId="23" fillId="4" borderId="0" xfId="0" applyFont="1" applyFill="1" applyAlignment="1">
      <alignment vertical="center"/>
    </xf>
    <xf numFmtId="3" fontId="21" fillId="4" borderId="1" xfId="0" applyNumberFormat="1" applyFont="1" applyFill="1" applyBorder="1" applyAlignment="1">
      <alignment horizontal="right" vertical="center" wrapText="1"/>
    </xf>
    <xf numFmtId="0" fontId="21" fillId="4" borderId="0" xfId="0" applyFont="1" applyFill="1" applyAlignment="1">
      <alignment horizontal="right" vertical="center" wrapText="1"/>
    </xf>
    <xf numFmtId="0" fontId="23" fillId="4" borderId="4" xfId="0" applyFont="1" applyFill="1" applyBorder="1" applyAlignment="1">
      <alignment horizontal="center" vertical="center"/>
    </xf>
    <xf numFmtId="0" fontId="23" fillId="4" borderId="0" xfId="0" applyFont="1" applyFill="1" applyBorder="1" applyAlignment="1">
      <alignment vertical="center"/>
    </xf>
    <xf numFmtId="0" fontId="23" fillId="4" borderId="0" xfId="0" applyFont="1" applyFill="1" applyAlignment="1">
      <alignment horizontal="center" vertical="center"/>
    </xf>
    <xf numFmtId="3" fontId="23" fillId="4" borderId="0" xfId="0" applyNumberFormat="1" applyFont="1" applyFill="1" applyBorder="1" applyAlignment="1">
      <alignment vertical="center"/>
    </xf>
    <xf numFmtId="0" fontId="4" fillId="0" borderId="0" xfId="0" applyFont="1" applyAlignment="1">
      <alignment horizontal="justify" vertical="center"/>
    </xf>
    <xf numFmtId="0" fontId="4" fillId="0" borderId="0" xfId="0" applyFont="1" applyAlignment="1">
      <alignment horizontal="left" vertical="center" indent="3"/>
    </xf>
    <xf numFmtId="0" fontId="7" fillId="0" borderId="0" xfId="0" applyFont="1" applyAlignment="1">
      <alignment horizontal="justify" vertical="center"/>
    </xf>
    <xf numFmtId="0" fontId="3" fillId="0" borderId="0" xfId="0" applyFont="1" applyAlignment="1">
      <alignment horizontal="justify" vertical="center"/>
    </xf>
    <xf numFmtId="0" fontId="19" fillId="0" borderId="0" xfId="0" applyFont="1"/>
    <xf numFmtId="0" fontId="27" fillId="0" borderId="0" xfId="0" applyFont="1" applyAlignment="1">
      <alignment horizontal="center" vertical="center"/>
    </xf>
    <xf numFmtId="0" fontId="0" fillId="0" borderId="0" xfId="0" applyAlignment="1">
      <alignment horizontal="center"/>
    </xf>
    <xf numFmtId="0" fontId="26" fillId="0" borderId="0" xfId="0" applyFont="1" applyAlignment="1">
      <alignment horizontal="center" vertical="center"/>
    </xf>
    <xf numFmtId="0" fontId="8" fillId="0" borderId="0" xfId="0" applyFont="1" applyAlignment="1">
      <alignment horizontal="center" vertical="center"/>
    </xf>
    <xf numFmtId="0" fontId="28" fillId="0" borderId="0" xfId="0" applyFont="1"/>
    <xf numFmtId="0" fontId="23" fillId="4" borderId="0" xfId="0" applyFont="1" applyFill="1" applyBorder="1" applyAlignment="1">
      <alignment horizontal="center" vertical="center"/>
    </xf>
    <xf numFmtId="165" fontId="3" fillId="0" borderId="0" xfId="0" applyNumberFormat="1" applyFont="1" applyAlignment="1">
      <alignment wrapText="1"/>
    </xf>
    <xf numFmtId="3" fontId="29" fillId="0" borderId="0" xfId="0" applyNumberFormat="1" applyFont="1"/>
    <xf numFmtId="0" fontId="29" fillId="0" borderId="0" xfId="0" applyFont="1"/>
    <xf numFmtId="165" fontId="3" fillId="0" borderId="0" xfId="0" applyNumberFormat="1" applyFont="1"/>
    <xf numFmtId="41" fontId="16" fillId="0" borderId="0" xfId="2" applyFont="1" applyBorder="1" applyAlignment="1">
      <alignment wrapText="1"/>
    </xf>
    <xf numFmtId="41" fontId="16" fillId="0" borderId="0" xfId="2" applyFont="1" applyAlignment="1">
      <alignment wrapText="1"/>
    </xf>
    <xf numFmtId="0" fontId="30" fillId="0" borderId="0" xfId="10" quotePrefix="1"/>
    <xf numFmtId="41" fontId="0" fillId="0" borderId="0" xfId="2" applyFont="1"/>
    <xf numFmtId="165" fontId="18" fillId="0" borderId="0" xfId="7" applyNumberFormat="1" applyFont="1"/>
    <xf numFmtId="168" fontId="10" fillId="3" borderId="0" xfId="5" applyNumberFormat="1" applyFont="1" applyFill="1" applyBorder="1" applyAlignment="1" applyProtection="1">
      <alignment horizontal="left" wrapText="1"/>
    </xf>
    <xf numFmtId="0" fontId="4" fillId="0" borderId="0" xfId="0" applyFont="1" applyFill="1" applyAlignment="1">
      <alignment vertical="center"/>
    </xf>
    <xf numFmtId="170" fontId="0" fillId="0" borderId="0" xfId="2" applyNumberFormat="1" applyFont="1" applyFill="1" applyBorder="1"/>
    <xf numFmtId="14" fontId="4" fillId="2" borderId="4" xfId="0" applyNumberFormat="1" applyFont="1" applyFill="1" applyBorder="1" applyAlignment="1">
      <alignment horizontal="center"/>
    </xf>
    <xf numFmtId="3" fontId="23" fillId="4" borderId="0" xfId="0" applyNumberFormat="1" applyFont="1" applyFill="1" applyBorder="1" applyAlignment="1">
      <alignment horizontal="right" vertical="center"/>
    </xf>
    <xf numFmtId="41" fontId="3" fillId="0" borderId="0" xfId="2" applyNumberFormat="1" applyFont="1" applyFill="1" applyBorder="1" applyAlignment="1">
      <alignment vertical="center" wrapText="1"/>
    </xf>
    <xf numFmtId="0" fontId="4" fillId="2" borderId="0" xfId="0" applyFont="1" applyFill="1" applyBorder="1" applyAlignment="1"/>
    <xf numFmtId="14" fontId="4" fillId="2" borderId="0" xfId="0" applyNumberFormat="1" applyFont="1" applyFill="1" applyBorder="1" applyAlignment="1">
      <alignment horizontal="center"/>
    </xf>
    <xf numFmtId="0" fontId="4" fillId="0" borderId="0" xfId="0" applyFont="1"/>
    <xf numFmtId="169" fontId="3" fillId="0" borderId="0" xfId="0" applyNumberFormat="1" applyFont="1" applyBorder="1"/>
    <xf numFmtId="41" fontId="3" fillId="2" borderId="0" xfId="2" applyFont="1" applyFill="1" applyBorder="1"/>
    <xf numFmtId="165" fontId="21" fillId="0" borderId="0" xfId="2" applyNumberFormat="1" applyFont="1" applyFill="1" applyBorder="1" applyAlignment="1">
      <alignment vertical="center" wrapText="1"/>
    </xf>
    <xf numFmtId="41" fontId="21" fillId="0" borderId="0" xfId="2" applyFont="1" applyFill="1" applyBorder="1" applyAlignment="1">
      <alignment vertical="center"/>
    </xf>
    <xf numFmtId="41" fontId="23" fillId="0" borderId="0" xfId="2" applyFont="1" applyFill="1" applyBorder="1" applyAlignment="1">
      <alignment vertical="center" wrapText="1"/>
    </xf>
    <xf numFmtId="41" fontId="21" fillId="0" borderId="0" xfId="2" applyFont="1" applyFill="1" applyBorder="1" applyAlignment="1">
      <alignment vertical="center" wrapText="1"/>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0" xfId="0" applyFont="1" applyFill="1" applyBorder="1"/>
    <xf numFmtId="165" fontId="23" fillId="0" borderId="0" xfId="4" applyFont="1" applyFill="1" applyBorder="1"/>
    <xf numFmtId="0" fontId="21" fillId="0" borderId="0" xfId="0" applyFont="1" applyFill="1" applyBorder="1"/>
    <xf numFmtId="41" fontId="23" fillId="0" borderId="0" xfId="2" applyFont="1" applyFill="1" applyBorder="1"/>
    <xf numFmtId="0" fontId="21" fillId="0" borderId="0" xfId="0" quotePrefix="1" applyFont="1" applyFill="1" applyBorder="1"/>
    <xf numFmtId="165" fontId="21" fillId="0" borderId="4" xfId="2" applyNumberFormat="1" applyFont="1" applyFill="1" applyBorder="1" applyAlignment="1">
      <alignment vertical="center" wrapText="1"/>
    </xf>
    <xf numFmtId="41" fontId="21" fillId="0" borderId="0" xfId="2" applyFont="1" applyFill="1" applyBorder="1"/>
    <xf numFmtId="0" fontId="23" fillId="0" borderId="0" xfId="0" quotePrefix="1" applyFont="1" applyFill="1" applyBorder="1"/>
    <xf numFmtId="166" fontId="23" fillId="0" borderId="0" xfId="1" quotePrefix="1" applyNumberFormat="1" applyFont="1" applyFill="1" applyBorder="1"/>
    <xf numFmtId="0" fontId="23" fillId="0" borderId="0" xfId="0" applyFont="1" applyFill="1" applyBorder="1" applyAlignment="1">
      <alignment horizontal="center"/>
    </xf>
    <xf numFmtId="165" fontId="21" fillId="5" borderId="0" xfId="4" applyFont="1" applyFill="1" applyBorder="1"/>
    <xf numFmtId="0" fontId="21" fillId="5" borderId="0" xfId="0" applyFont="1" applyFill="1" applyBorder="1"/>
    <xf numFmtId="165" fontId="23" fillId="0" borderId="0" xfId="2" applyNumberFormat="1" applyFont="1" applyFill="1" applyBorder="1" applyAlignment="1">
      <alignment vertical="center" wrapText="1"/>
    </xf>
    <xf numFmtId="165" fontId="21" fillId="0" borderId="0" xfId="4" applyFont="1" applyFill="1" applyBorder="1"/>
    <xf numFmtId="165" fontId="21" fillId="5" borderId="0" xfId="4" applyFont="1" applyFill="1" applyBorder="1" applyAlignment="1">
      <alignment vertical="center"/>
    </xf>
    <xf numFmtId="165" fontId="21" fillId="5" borderId="4" xfId="4" applyFont="1" applyFill="1" applyBorder="1" applyAlignment="1">
      <alignment vertical="center"/>
    </xf>
    <xf numFmtId="0" fontId="23" fillId="0" borderId="0" xfId="0" applyFont="1" applyFill="1" applyBorder="1" applyAlignment="1">
      <alignment wrapText="1"/>
    </xf>
    <xf numFmtId="0" fontId="21" fillId="0" borderId="0"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wrapText="1"/>
    </xf>
    <xf numFmtId="0" fontId="23" fillId="5" borderId="0" xfId="0" applyFont="1" applyFill="1" applyBorder="1" applyAlignment="1">
      <alignment vertical="center" wrapText="1"/>
    </xf>
    <xf numFmtId="165" fontId="23" fillId="0" borderId="0" xfId="4" applyFont="1" applyFill="1" applyBorder="1" applyAlignment="1">
      <alignment vertical="center"/>
    </xf>
    <xf numFmtId="0" fontId="23" fillId="0" borderId="0" xfId="0" applyFont="1" applyFill="1" applyBorder="1" applyAlignment="1">
      <alignment horizontal="center" vertical="center" wrapText="1"/>
    </xf>
    <xf numFmtId="165" fontId="23" fillId="0" borderId="4" xfId="0" applyNumberFormat="1" applyFont="1" applyFill="1" applyBorder="1" applyAlignment="1">
      <alignment vertical="center" wrapText="1"/>
    </xf>
    <xf numFmtId="0" fontId="23" fillId="0" borderId="6" xfId="0" applyFont="1" applyFill="1" applyBorder="1" applyAlignment="1">
      <alignment wrapText="1"/>
    </xf>
    <xf numFmtId="165" fontId="23" fillId="0" borderId="6" xfId="4" applyFont="1" applyFill="1" applyBorder="1"/>
    <xf numFmtId="0" fontId="23" fillId="0" borderId="8" xfId="0" applyFont="1" applyFill="1" applyBorder="1" applyAlignment="1">
      <alignment wrapText="1"/>
    </xf>
    <xf numFmtId="165" fontId="23" fillId="0" borderId="8" xfId="4" applyFont="1" applyFill="1" applyBorder="1"/>
    <xf numFmtId="0" fontId="21" fillId="5" borderId="8" xfId="0" applyFont="1" applyFill="1" applyBorder="1" applyAlignment="1">
      <alignment wrapText="1"/>
    </xf>
    <xf numFmtId="165" fontId="21" fillId="0" borderId="8" xfId="4" applyFont="1" applyFill="1" applyBorder="1"/>
    <xf numFmtId="0" fontId="21" fillId="0" borderId="8" xfId="0" applyFont="1" applyFill="1" applyBorder="1" applyAlignment="1">
      <alignment wrapText="1"/>
    </xf>
    <xf numFmtId="0" fontId="21" fillId="0" borderId="8" xfId="0" applyFont="1" applyFill="1" applyBorder="1" applyAlignment="1">
      <alignment horizontal="left" vertical="top" wrapText="1"/>
    </xf>
    <xf numFmtId="0" fontId="21" fillId="0" borderId="7" xfId="0" applyFont="1" applyFill="1" applyBorder="1" applyAlignment="1">
      <alignment vertical="center" wrapText="1"/>
    </xf>
    <xf numFmtId="165" fontId="23" fillId="0" borderId="7" xfId="4" applyFont="1" applyFill="1" applyBorder="1"/>
    <xf numFmtId="165" fontId="21" fillId="0" borderId="7" xfId="4" applyFont="1" applyFill="1" applyBorder="1"/>
    <xf numFmtId="0" fontId="23" fillId="0" borderId="7" xfId="0" applyFont="1" applyFill="1" applyBorder="1" applyAlignment="1">
      <alignment wrapText="1"/>
    </xf>
    <xf numFmtId="169" fontId="21" fillId="5" borderId="0" xfId="8" applyNumberFormat="1" applyFont="1" applyFill="1" applyBorder="1"/>
    <xf numFmtId="14" fontId="23" fillId="5" borderId="0" xfId="0" applyNumberFormat="1" applyFont="1" applyFill="1" applyBorder="1" applyAlignment="1">
      <alignment horizontal="center"/>
    </xf>
    <xf numFmtId="169" fontId="4" fillId="2" borderId="0" xfId="0" applyNumberFormat="1" applyFont="1" applyFill="1" applyBorder="1"/>
    <xf numFmtId="169" fontId="23" fillId="5" borderId="3" xfId="0" applyNumberFormat="1" applyFont="1" applyFill="1" applyBorder="1"/>
    <xf numFmtId="169" fontId="23" fillId="5" borderId="0" xfId="0" applyNumberFormat="1" applyFont="1" applyFill="1" applyBorder="1"/>
    <xf numFmtId="170" fontId="31" fillId="0" borderId="0" xfId="2" applyNumberFormat="1" applyFont="1" applyFill="1" applyBorder="1"/>
    <xf numFmtId="41" fontId="31" fillId="0" borderId="0" xfId="2" applyFont="1" applyFill="1" applyBorder="1"/>
    <xf numFmtId="0" fontId="31" fillId="0" borderId="0" xfId="0" applyFont="1" applyFill="1" applyBorder="1"/>
    <xf numFmtId="170" fontId="31" fillId="0" borderId="4" xfId="2" applyNumberFormat="1" applyFont="1" applyFill="1" applyBorder="1"/>
    <xf numFmtId="41" fontId="31" fillId="0" borderId="4" xfId="2" applyFont="1" applyFill="1" applyBorder="1"/>
    <xf numFmtId="0" fontId="31" fillId="0" borderId="4" xfId="0" applyFont="1" applyFill="1" applyBorder="1"/>
    <xf numFmtId="41" fontId="3" fillId="0" borderId="1" xfId="2" applyFont="1" applyBorder="1" applyAlignment="1">
      <alignment vertical="center"/>
    </xf>
    <xf numFmtId="165" fontId="4" fillId="0" borderId="6" xfId="4" applyFont="1" applyBorder="1"/>
    <xf numFmtId="0" fontId="0" fillId="6" borderId="0" xfId="0" applyFill="1"/>
    <xf numFmtId="0" fontId="0" fillId="6" borderId="0" xfId="0" applyFill="1" applyBorder="1"/>
    <xf numFmtId="41" fontId="0" fillId="6" borderId="0" xfId="0" applyNumberFormat="1" applyFill="1" applyBorder="1"/>
    <xf numFmtId="41" fontId="0" fillId="6" borderId="0" xfId="0" applyNumberFormat="1" applyFill="1"/>
    <xf numFmtId="41" fontId="0" fillId="6" borderId="0" xfId="2" applyFont="1" applyFill="1"/>
    <xf numFmtId="41" fontId="21" fillId="5" borderId="0" xfId="2" applyFont="1" applyFill="1" applyBorder="1"/>
    <xf numFmtId="41" fontId="23" fillId="5" borderId="3" xfId="2" applyFont="1" applyFill="1" applyBorder="1"/>
    <xf numFmtId="170" fontId="0" fillId="6" borderId="0" xfId="0" applyNumberFormat="1" applyFill="1"/>
    <xf numFmtId="0" fontId="0" fillId="0" borderId="4" xfId="0" applyFont="1" applyBorder="1"/>
    <xf numFmtId="43" fontId="23" fillId="4" borderId="0" xfId="1" applyFont="1" applyFill="1" applyBorder="1" applyAlignment="1">
      <alignment vertical="center"/>
    </xf>
    <xf numFmtId="43" fontId="0" fillId="0" borderId="0" xfId="1" applyFont="1"/>
    <xf numFmtId="0" fontId="0" fillId="0" borderId="0" xfId="0" applyFill="1" applyBorder="1"/>
    <xf numFmtId="43" fontId="0" fillId="0" borderId="0" xfId="1" applyFont="1" applyFill="1" applyBorder="1"/>
    <xf numFmtId="0" fontId="0" fillId="0" borderId="0" xfId="0" applyFill="1"/>
    <xf numFmtId="43" fontId="0" fillId="0" borderId="0" xfId="0" applyNumberFormat="1" applyFill="1"/>
    <xf numFmtId="0" fontId="33" fillId="0" borderId="6" xfId="0" applyNumberFormat="1" applyFont="1" applyFill="1" applyBorder="1" applyAlignment="1">
      <alignment vertical="center"/>
    </xf>
    <xf numFmtId="0" fontId="33" fillId="0" borderId="6" xfId="0" applyNumberFormat="1" applyFont="1" applyFill="1" applyBorder="1" applyAlignment="1">
      <alignment horizontal="center" vertical="center"/>
    </xf>
    <xf numFmtId="2" fontId="33" fillId="0" borderId="6" xfId="0" applyNumberFormat="1" applyFont="1" applyFill="1" applyBorder="1" applyAlignment="1">
      <alignment vertical="center"/>
    </xf>
    <xf numFmtId="14" fontId="33" fillId="0" borderId="6" xfId="0" applyNumberFormat="1" applyFont="1" applyFill="1" applyBorder="1" applyAlignment="1">
      <alignment vertical="center"/>
    </xf>
    <xf numFmtId="173" fontId="33" fillId="0" borderId="6" xfId="1" applyNumberFormat="1" applyFont="1" applyFill="1" applyBorder="1" applyAlignment="1">
      <alignment vertical="center"/>
    </xf>
    <xf numFmtId="0" fontId="34" fillId="7" borderId="7" xfId="0" applyNumberFormat="1" applyFont="1" applyFill="1" applyBorder="1" applyAlignment="1">
      <alignment horizontal="center" vertical="center" wrapText="1"/>
    </xf>
    <xf numFmtId="173" fontId="34" fillId="7" borderId="7" xfId="1" applyNumberFormat="1" applyFont="1" applyFill="1" applyBorder="1" applyAlignment="1">
      <alignment horizontal="center" vertical="center" wrapText="1"/>
    </xf>
    <xf numFmtId="43" fontId="34" fillId="7" borderId="7" xfId="1" applyFont="1" applyFill="1" applyBorder="1" applyAlignment="1">
      <alignment horizontal="center" vertical="center" wrapText="1"/>
    </xf>
    <xf numFmtId="0" fontId="32" fillId="0" borderId="0" xfId="0" applyFont="1" applyFill="1" applyBorder="1"/>
    <xf numFmtId="41" fontId="32" fillId="0" borderId="0" xfId="0" applyNumberFormat="1" applyFont="1" applyFill="1" applyBorder="1"/>
    <xf numFmtId="0" fontId="35" fillId="0" borderId="10" xfId="0" applyFont="1" applyFill="1" applyBorder="1" applyAlignment="1">
      <alignment vertical="center"/>
    </xf>
    <xf numFmtId="41" fontId="35" fillId="0" borderId="0" xfId="0" applyNumberFormat="1" applyFont="1" applyFill="1" applyBorder="1"/>
    <xf numFmtId="0" fontId="35" fillId="0" borderId="0" xfId="0" applyFont="1" applyFill="1" applyBorder="1" applyAlignment="1">
      <alignment vertical="center"/>
    </xf>
    <xf numFmtId="14" fontId="32" fillId="0" borderId="0" xfId="0" applyNumberFormat="1" applyFont="1" applyFill="1" applyBorder="1"/>
    <xf numFmtId="41" fontId="32" fillId="0" borderId="0" xfId="2" applyFont="1" applyFill="1" applyBorder="1"/>
    <xf numFmtId="172" fontId="32" fillId="0" borderId="0" xfId="3" applyNumberFormat="1" applyFont="1" applyFill="1" applyBorder="1"/>
    <xf numFmtId="171" fontId="32" fillId="0" borderId="0" xfId="2" applyNumberFormat="1" applyFont="1" applyFill="1" applyBorder="1" applyAlignment="1">
      <alignment horizontal="center"/>
    </xf>
    <xf numFmtId="0" fontId="32" fillId="0" borderId="0" xfId="0" applyFont="1" applyFill="1" applyBorder="1" applyAlignment="1">
      <alignment horizontal="center"/>
    </xf>
    <xf numFmtId="41" fontId="4" fillId="2" borderId="3" xfId="2" applyNumberFormat="1" applyFont="1" applyFill="1" applyBorder="1"/>
    <xf numFmtId="167" fontId="4" fillId="0" borderId="1" xfId="0" applyNumberFormat="1" applyFont="1" applyFill="1" applyBorder="1" applyAlignment="1">
      <alignment vertical="center"/>
    </xf>
    <xf numFmtId="43" fontId="4" fillId="0" borderId="2" xfId="1" applyNumberFormat="1" applyFont="1" applyFill="1" applyBorder="1" applyAlignment="1">
      <alignment vertical="center" wrapText="1"/>
    </xf>
    <xf numFmtId="165" fontId="4" fillId="2" borderId="0" xfId="4" applyFont="1" applyFill="1" applyBorder="1" applyAlignment="1">
      <alignment vertical="center"/>
    </xf>
    <xf numFmtId="165" fontId="4" fillId="0" borderId="3" xfId="4" applyFont="1" applyFill="1" applyBorder="1" applyAlignment="1">
      <alignment vertical="center"/>
    </xf>
    <xf numFmtId="0" fontId="21" fillId="5" borderId="0" xfId="0" applyFont="1" applyFill="1" applyBorder="1" applyAlignment="1"/>
    <xf numFmtId="41" fontId="23" fillId="5" borderId="0" xfId="2" applyFont="1" applyFill="1" applyBorder="1" applyAlignment="1">
      <alignment horizontal="center"/>
    </xf>
    <xf numFmtId="0" fontId="23" fillId="5" borderId="0" xfId="0" applyFont="1" applyFill="1" applyBorder="1"/>
    <xf numFmtId="41" fontId="23" fillId="5" borderId="0" xfId="2" applyFont="1" applyFill="1" applyBorder="1"/>
    <xf numFmtId="0" fontId="23" fillId="5" borderId="0" xfId="0" applyFont="1" applyFill="1" applyBorder="1" applyAlignment="1">
      <alignment vertical="center"/>
    </xf>
    <xf numFmtId="14" fontId="23" fillId="5" borderId="4" xfId="0" applyNumberFormat="1" applyFont="1" applyFill="1" applyBorder="1" applyAlignment="1">
      <alignment horizontal="center"/>
    </xf>
    <xf numFmtId="43" fontId="0" fillId="0" borderId="0" xfId="0" applyNumberFormat="1"/>
    <xf numFmtId="41" fontId="3" fillId="0" borderId="0" xfId="2" applyFont="1" applyAlignment="1">
      <alignment wrapText="1"/>
    </xf>
    <xf numFmtId="41" fontId="4" fillId="0" borderId="5" xfId="2" applyFont="1" applyBorder="1"/>
    <xf numFmtId="41" fontId="33" fillId="0" borderId="6" xfId="2" applyFont="1" applyFill="1" applyBorder="1" applyAlignment="1">
      <alignment vertical="center"/>
    </xf>
    <xf numFmtId="0" fontId="4" fillId="0" borderId="0" xfId="0" applyFont="1" applyAlignment="1">
      <alignment horizontal="center" vertical="center"/>
    </xf>
    <xf numFmtId="0" fontId="32" fillId="0" borderId="1" xfId="0" applyFont="1" applyFill="1" applyBorder="1"/>
    <xf numFmtId="14" fontId="32" fillId="0" borderId="1" xfId="0" applyNumberFormat="1" applyFont="1" applyFill="1" applyBorder="1"/>
    <xf numFmtId="41" fontId="35" fillId="0" borderId="1" xfId="2" applyFont="1" applyFill="1" applyBorder="1"/>
    <xf numFmtId="0" fontId="0" fillId="0" borderId="1" xfId="0" applyBorder="1"/>
    <xf numFmtId="172" fontId="32" fillId="0" borderId="1" xfId="3" applyNumberFormat="1" applyFont="1" applyFill="1" applyBorder="1"/>
    <xf numFmtId="171" fontId="32" fillId="0" borderId="1" xfId="2" applyNumberFormat="1" applyFont="1" applyFill="1" applyBorder="1" applyAlignment="1">
      <alignment horizontal="center"/>
    </xf>
    <xf numFmtId="41" fontId="35" fillId="0" borderId="5" xfId="2" applyFont="1" applyFill="1" applyBorder="1"/>
    <xf numFmtId="0" fontId="6" fillId="2" borderId="0" xfId="0" applyFont="1" applyFill="1" applyBorder="1" applyAlignment="1">
      <alignment horizontal="left" vertical="center"/>
    </xf>
    <xf numFmtId="165" fontId="6" fillId="0" borderId="0" xfId="0" applyNumberFormat="1" applyFont="1" applyAlignment="1">
      <alignment vertical="center"/>
    </xf>
    <xf numFmtId="41" fontId="6" fillId="0" borderId="0" xfId="0" applyNumberFormat="1" applyFont="1" applyAlignment="1">
      <alignment vertical="center"/>
    </xf>
    <xf numFmtId="170" fontId="32" fillId="0" borderId="0" xfId="0" applyNumberFormat="1" applyFont="1" applyFill="1" applyBorder="1"/>
    <xf numFmtId="0" fontId="16" fillId="0" borderId="0" xfId="0" applyFont="1" applyFill="1" applyBorder="1" applyAlignment="1">
      <alignment wrapText="1"/>
    </xf>
    <xf numFmtId="0" fontId="16" fillId="0" borderId="0" xfId="0" applyFont="1" applyFill="1" applyBorder="1" applyAlignment="1">
      <alignment vertical="center" wrapText="1"/>
    </xf>
    <xf numFmtId="41" fontId="3" fillId="0" borderId="0" xfId="0" applyNumberFormat="1" applyFont="1" applyAlignment="1">
      <alignment vertical="center"/>
    </xf>
    <xf numFmtId="0" fontId="21" fillId="4" borderId="0" xfId="0" applyFont="1" applyFill="1" applyAlignment="1">
      <alignment vertical="center"/>
    </xf>
    <xf numFmtId="10" fontId="33" fillId="0" borderId="6" xfId="3" applyNumberFormat="1" applyFont="1" applyFill="1" applyBorder="1" applyAlignment="1">
      <alignment vertical="center"/>
    </xf>
    <xf numFmtId="166" fontId="33" fillId="0" borderId="6" xfId="1" applyNumberFormat="1" applyFont="1" applyFill="1" applyBorder="1" applyAlignment="1">
      <alignment vertical="center"/>
    </xf>
    <xf numFmtId="168" fontId="12" fillId="3" borderId="0" xfId="5" applyNumberFormat="1" applyFont="1" applyFill="1" applyBorder="1" applyAlignment="1" applyProtection="1">
      <alignment horizontal="left" wrapText="1"/>
    </xf>
    <xf numFmtId="168" fontId="10" fillId="3" borderId="0" xfId="5" applyNumberFormat="1" applyFont="1" applyFill="1" applyBorder="1" applyAlignment="1" applyProtection="1">
      <alignment horizontal="left" wrapText="1"/>
    </xf>
    <xf numFmtId="0" fontId="8" fillId="0" borderId="0" xfId="0" applyFont="1" applyFill="1" applyBorder="1" applyAlignment="1">
      <alignment horizontal="left" vertical="center"/>
    </xf>
    <xf numFmtId="0" fontId="21"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center"/>
    </xf>
    <xf numFmtId="0" fontId="3" fillId="0" borderId="0" xfId="0" applyFont="1" applyAlignment="1">
      <alignment horizontal="left" vertical="center" wrapText="1"/>
    </xf>
  </cellXfs>
  <cellStyles count="11">
    <cellStyle name="Comma [0] 2" xfId="4"/>
    <cellStyle name="Comma 3" xfId="6"/>
    <cellStyle name="Hipervínculo" xfId="10" builtinId="8"/>
    <cellStyle name="Millares" xfId="1" builtinId="3"/>
    <cellStyle name="Millares [0]" xfId="2" builtinId="6"/>
    <cellStyle name="Millares [0] 5" xfId="9"/>
    <cellStyle name="Millares 9" xfId="8"/>
    <cellStyle name="Normal" xfId="0" builtinId="0"/>
    <cellStyle name="Normal 12" xfId="7"/>
    <cellStyle name="Normal_Estados Fiscal 1999"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54.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64.xml"/></Relationships>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2303990</xdr:colOff>
      <xdr:row>0</xdr:row>
      <xdr:rowOff>116416</xdr:rowOff>
    </xdr:from>
    <xdr:ext cx="2381250" cy="769735"/>
    <xdr:pic>
      <xdr:nvPicPr>
        <xdr:cNvPr id="4" name="Imagen 3"/>
        <xdr:cNvPicPr>
          <a:picLocks noChangeAspect="1"/>
        </xdr:cNvPicPr>
      </xdr:nvPicPr>
      <xdr:blipFill>
        <a:blip xmlns:r="http://schemas.openxmlformats.org/officeDocument/2006/relationships" r:embed="rId1"/>
        <a:stretch>
          <a:fillRect/>
        </a:stretch>
      </xdr:blipFill>
      <xdr:spPr>
        <a:xfrm>
          <a:off x="2452157" y="116416"/>
          <a:ext cx="2381250" cy="7697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2518834</xdr:colOff>
      <xdr:row>0</xdr:row>
      <xdr:rowOff>105833</xdr:rowOff>
    </xdr:from>
    <xdr:ext cx="2381249" cy="769735"/>
    <xdr:pic>
      <xdr:nvPicPr>
        <xdr:cNvPr id="4" name="Imagen 3"/>
        <xdr:cNvPicPr>
          <a:picLocks noChangeAspect="1"/>
        </xdr:cNvPicPr>
      </xdr:nvPicPr>
      <xdr:blipFill>
        <a:blip xmlns:r="http://schemas.openxmlformats.org/officeDocument/2006/relationships" r:embed="rId1"/>
        <a:stretch>
          <a:fillRect/>
        </a:stretch>
      </xdr:blipFill>
      <xdr:spPr>
        <a:xfrm>
          <a:off x="2825751" y="105833"/>
          <a:ext cx="2381249" cy="76973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2476500</xdr:colOff>
      <xdr:row>0</xdr:row>
      <xdr:rowOff>148168</xdr:rowOff>
    </xdr:from>
    <xdr:ext cx="2381250" cy="769735"/>
    <xdr:pic>
      <xdr:nvPicPr>
        <xdr:cNvPr id="7" name="Imagen 6"/>
        <xdr:cNvPicPr>
          <a:picLocks noChangeAspect="1"/>
        </xdr:cNvPicPr>
      </xdr:nvPicPr>
      <xdr:blipFill>
        <a:blip xmlns:r="http://schemas.openxmlformats.org/officeDocument/2006/relationships" r:embed="rId1"/>
        <a:stretch>
          <a:fillRect/>
        </a:stretch>
      </xdr:blipFill>
      <xdr:spPr>
        <a:xfrm>
          <a:off x="2624667" y="148168"/>
          <a:ext cx="2381250" cy="76973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2561168</xdr:colOff>
      <xdr:row>0</xdr:row>
      <xdr:rowOff>127001</xdr:rowOff>
    </xdr:from>
    <xdr:ext cx="2381250" cy="772224"/>
    <xdr:pic>
      <xdr:nvPicPr>
        <xdr:cNvPr id="3" name="Imagen 2"/>
        <xdr:cNvPicPr>
          <a:picLocks noChangeAspect="1"/>
        </xdr:cNvPicPr>
      </xdr:nvPicPr>
      <xdr:blipFill>
        <a:blip xmlns:r="http://schemas.openxmlformats.org/officeDocument/2006/relationships" r:embed="rId1"/>
        <a:stretch>
          <a:fillRect/>
        </a:stretch>
      </xdr:blipFill>
      <xdr:spPr>
        <a:xfrm>
          <a:off x="2667001" y="127001"/>
          <a:ext cx="2381250" cy="77222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723900</xdr:colOff>
      <xdr:row>0</xdr:row>
      <xdr:rowOff>152400</xdr:rowOff>
    </xdr:from>
    <xdr:ext cx="1895475" cy="612709"/>
    <xdr:pic>
      <xdr:nvPicPr>
        <xdr:cNvPr id="2" name="Imagen 1"/>
        <xdr:cNvPicPr>
          <a:picLocks noChangeAspect="1"/>
        </xdr:cNvPicPr>
      </xdr:nvPicPr>
      <xdr:blipFill>
        <a:blip xmlns:r="http://schemas.openxmlformats.org/officeDocument/2006/relationships" r:embed="rId1"/>
        <a:stretch>
          <a:fillRect/>
        </a:stretch>
      </xdr:blipFill>
      <xdr:spPr>
        <a:xfrm>
          <a:off x="2943225" y="152400"/>
          <a:ext cx="1895475" cy="61270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ocuments%20and%20Settings\ltorres\Desktop\Composici&#243;n%20Setiembre\Composiciones%2009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Buckup1203\Bces%20CT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Administrator\AppData\Local\Temp\wz61a1\5340%20Receivables%20Tests%20-%20(Revised%20for%202009%20Alternativ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Log_Ventas\2003\KCC\Alarfar%20KCC.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8333%20Test%20de%20gastos%20al%2031.12.06"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5332%20Base%20de%20riesgos%20crediticios%20Banco%20Regional%20al%2030.06.201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Enrique%202004\Base%20EFF%202004.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6130%20Resumen%20de%20las%20Confirmaciones%20de%20Cuentas%20por%20Pagar%20(06-05)%20%20S%20"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C)%201611%20Revisi&#243;n%20Anal&#237;tica%20Preliminar%2031%2012%202005"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Enero\Composiciones-Enero-200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C)%206332%20%20An&#225;lisis%20de%20Prestamos%20Bancarios%20y%20Comerciales%20al%2031.12.1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Activo%20Fijo%20Nov.%2004.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Worksheet%20in%20(C)%205361%20Armado%20CRC"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1610%20Realizar%20Procedimientos%20Anal&#237;ticos%20Preliminare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1611%20%20Revisi&#243;n%20Anal&#237;tica%20Preliminar%20Octubre%202006%20%20(08-06)%20%20S%20"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ysmaelj/AppData/Local/Microsoft/Windows/Temporary%20Internet%20Files/Content.Outlook/317CI00P/Clients/My%20Documents/DTT%20Pack%20Development/2010/Word%20and%20Excel%20files/Index/1611%20%20Perform%20Preliminary%20analytical%20procedures.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Realizar%20Libro%20de%20Trabajo%20de%20Revisi&#243;n%20Anal&#237;tica%20Preliminar"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20%201611%20Revisi&#243;n%20anal&#237;tica%20preliminar%20al%2030.09.06"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esktop\Planeamiento\NEW%20RF%20UDEA%20P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Planning\Matrices\RF%20conti%202000.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C)%20%20Rolforward%20de%20Gastos%20al%2031.12.2004"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dministrator/AppData/Local/Temp/wz61a1/5340%20Receivables%20Tests%20-%20(Revised%20for%202009%20Alternativ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Febrero\Composicion%20Febrero%202004.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5333%20Examen%20Cuentas%20a%20Cobrar%20-%20Cliente%20al%2030-11-99"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C)%208134%20Test%20%20de%20Ventas%20de%20INSUMOS%20al%2031.12.2006"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C)%202230.2%20Estados%20financieros%20al%2031.12.2009"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rbufn01\SHARE\Marketing\An&#225;lisis%20de%20Negocios\Costeos\Precios\Enero%202003\PRECIO0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AA%20Clientes\Agro%20Silos%20El%20Productor\An&#225;lisis%20de%20Conciliaci&#243;n%20Bancaria.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Worksheet%20in%20(C)%208334%20Test%20de%20Gastos%20AGRORAMA%20S.A.%20al%2031.12.2007"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TAX%20&amp;%20LEGAL\AMX%20PARAGUAY%20S.A\IR%202007\formulario%20101%20final.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C)%205344%20Resumen%20de%20confirmaciones%20de%20Carteras%20al%2030.09.07"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RUBEN\Costos\Costos%20y%20Stock%20%20Costeado%20Julio%2020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Mis%20documentos/Liquid%20Carbonic%20del%20Paraguay%20S.A/Revisi&#243;n%20Tributaria%20Lqd%202002/5000%20Lqd%20Egresos/5400%20Lqd%20Nomina%20y%20Personal/5420%20Lqd%20Remuneraci&#243;n%20Personal%20Superi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ontabilidad\Proyecto\ArmadoLocal\Back%20Up%20Local\2004\junio04\Armado%20Balances06_Hi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Diciembre\Composicion%20Diciembre%20Finales%2020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Lucero\Composiciones%20Noviembre-20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lientes\Dekalpar%20S.A\5333%20Resumen%20Confirmaciones%20de%20Cuentas%20por%20Cobrar%20al%2031.12.2006.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1612%20Revisi&#243;n%20anal&#237;tica%20Septiembre%202007%20U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ralvarenga\Documents\Clientes\2013\SOMAX\pack2012\2214%20Estados%20Financieros%20al%2031.12.201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eromero/Desktop/Backup/Pack%20de%20Trico'%2008/5136%20An&#225;lisis%20de%20saldos%20de%20Bancos%20del%20pa&#237;s%20al%2030.06.08.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Worksheet%20in%20(C)%202211-2%20Estados%20financieros%20al%2031.12.2008"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Worksheet%20in%206141%20Analisis%20de%20Prestamos%20Bancarios%20al%2030-09-06"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5311%20An&#225;lisis%20de%20Cuentas%20por%20cobrar%20Jun%2005"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2231%20Estados%20Financieros%20DEKALPAR%20al%2031-12-200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Worksheet%20in%205310-02%20Selecci&#243;n%20de%20clientes%20-%20Modelo%20MMA%20Nuevo%20Enfoque"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Worksheet%20in%205132%20An&#225;lisis%20de%20Conciliaciones%20Bancarias%20al%2030.04.08"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Worksheet%20in%205332%20Resumen%20Confirmaciones%20de%20Cuentas%20por%20Cobrar%20al%2031.12.2006"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0000%20Papel%20Modelo%20de%20Trabajo%20de%20Auditor&#237;a"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7132%20Evoluci&#243;n%20del%20patrimonio%20neto"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sheet%20in%208211%20An&#225;lisis%20de%20costos%20de%20ventas%20productos%20procesados%20al%2031.12.05"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5339.1%20An&#225;lisis%20de%20Anticipos%20efectuados%20al%2031.12.09"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7120%20An&#225;lisis%20de%20Patrimonio%20neto%20al%2031.12.2012"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1623%20An&#225;lit&#237;co%20Dic.%2006%20vs.%20Dic.%2005%20D&#243;lares"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2231%20Estados%20financieros%20al%2031.12.08%20Reporte"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ODELOS\8432%20Test%20de%20N&#243;mina%20al%2031.1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Abril\Composiciones-Abril-2003.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6132%20An&#225;lisis%20Proveedores%20al%2031.12.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8611%20Test%20de%20Gastos%20al%2031.12.07"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8351%20Test%20de%20Gastos%20al%2031.12.07"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Worksheet%20in%208132%20Anal&#237;tico%20de%20Ventas%20al%2030.09.2006"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Worksheet%20in%208142%20An&#225;lisis%20de%20Ventas%20al%2031.03.2007"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Worksheet%20in%205133%20An&#225;lisis%20de%20Disponibilidades%20Bancarias%20al%2031.12.06"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C)%205632%20An&#225;lisis%20de%20Activo%20Fijo%20al%2031.12.2008"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332%20An&#225;lisis%20de%20Gastos%20al%2030.10.2006"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C)%208335%20An&#225;lisis%20de%20Gastos%20al%2031.12.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7"/>
      <sheetName val="4110100"/>
      <sheetName val="4710001"/>
      <sheetName val="Stock Valorizado al 30.09.05"/>
      <sheetName val="8500010"/>
      <sheetName val="8500100"/>
      <sheetName val="44310002"/>
      <sheetName val="44310005"/>
      <sheetName val="44210001"/>
      <sheetName val="44210100"/>
      <sheetName val="Activo Fijo"/>
      <sheetName val="9310000"/>
      <sheetName val="9790000"/>
      <sheetName val="19350000"/>
      <sheetName val="21210002"/>
      <sheetName val="21220000"/>
      <sheetName val="21660001"/>
      <sheetName val="21660100"/>
      <sheetName val="Libro compras 09-05"/>
      <sheetName val="NC RECIBIDAS"/>
      <sheetName val="21660202"/>
      <sheetName val="21820000"/>
      <sheetName val="21920000"/>
      <sheetName val="22150000"/>
      <sheetName val="22420000"/>
      <sheetName val="22430002"/>
      <sheetName val="22810000"/>
      <sheetName val="Calculo de Intereses"/>
      <sheetName val="410100001"/>
      <sheetName val="Libro ventas 09-05"/>
      <sheetName val="NC Emitidas"/>
      <sheetName val="Egresos y Otros Ingresos"/>
      <sheetName val="Coma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EDO SIT PATRIM"/>
      <sheetName val="ESP_TIPEO"/>
      <sheetName val="Reclasificaciones"/>
      <sheetName val="EDO RDOS"/>
      <sheetName val="Segmento"/>
      <sheetName val="EEPN"/>
      <sheetName val="EOAF"/>
      <sheetName val="NOTA 4"/>
      <sheetName val="PRESTAMOS"/>
      <sheetName val=" VTOS"/>
      <sheetName val="VTOS_TIPEO"/>
      <sheetName val="ANEXO_A"/>
      <sheetName val="ANEXO_B"/>
      <sheetName val="ANEXO C"/>
      <sheetName val="INVERSIONES"/>
      <sheetName val="PREVISIONES"/>
      <sheetName val="CTO VTAS"/>
      <sheetName val="MON.EXTRANJERA"/>
      <sheetName val="ANEXO H"/>
      <sheetName val="EDO_SIT_PATRIM"/>
      <sheetName val="EDO_RDOS"/>
      <sheetName val="NOTA_4"/>
      <sheetName val="_VTOS"/>
      <sheetName val="ANEXO_C"/>
      <sheetName val="CTO_VTAS"/>
      <sheetName val="MON_EXTRANJERA"/>
      <sheetName val="ANEXO_H"/>
      <sheetName val="1E info"/>
      <sheetName val="dep pre"/>
      <sheetName val="Options"/>
      <sheetName val="Cálculo del Exceso"/>
      <sheetName val="Calculo del Exceso"/>
      <sheetName val="Aguin. Sueldos "/>
      <sheetName val="2) FIXIT S.A."/>
      <sheetName val="Dados 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cell r="B2" t="str">
            <v>Prior -4</v>
          </cell>
          <cell r="C2" t="str">
            <v>Prior -3</v>
          </cell>
          <cell r="D2" t="str">
            <v>Prior -2</v>
          </cell>
          <cell r="E2" t="str">
            <v>Prior -1</v>
          </cell>
          <cell r="F2" t="str">
            <v>Prior</v>
          </cell>
          <cell r="G2" t="str">
            <v>Current</v>
          </cell>
        </row>
        <row r="8">
          <cell r="A8" t="str">
            <v>Days in Receivables</v>
          </cell>
          <cell r="B8" t="str">
            <v>-</v>
          </cell>
          <cell r="C8" t="str">
            <v>-</v>
          </cell>
          <cell r="D8" t="str">
            <v>-</v>
          </cell>
          <cell r="E8" t="str">
            <v>-</v>
          </cell>
          <cell r="F8" t="str">
            <v>-</v>
          </cell>
          <cell r="G8" t="str">
            <v>-</v>
          </cell>
        </row>
        <row r="9">
          <cell r="A9" t="str">
            <v>Allowance/ Receivables</v>
          </cell>
          <cell r="B9" t="str">
            <v>-</v>
          </cell>
          <cell r="C9" t="str">
            <v>-</v>
          </cell>
          <cell r="D9" t="str">
            <v>-</v>
          </cell>
          <cell r="E9" t="str">
            <v>-</v>
          </cell>
          <cell r="F9" t="str">
            <v>-</v>
          </cell>
          <cell r="G9" t="str">
            <v>-</v>
          </cell>
        </row>
        <row r="10">
          <cell r="A10" t="str">
            <v>Allowance/ Sales</v>
          </cell>
          <cell r="B10" t="str">
            <v>-</v>
          </cell>
          <cell r="C10" t="str">
            <v>-</v>
          </cell>
          <cell r="D10" t="str">
            <v>-</v>
          </cell>
          <cell r="E10" t="str">
            <v>-</v>
          </cell>
          <cell r="F10" t="str">
            <v>-</v>
          </cell>
          <cell r="G10" t="str">
            <v>-</v>
          </cell>
        </row>
        <row r="11">
          <cell r="A11" t="str">
            <v>Bad Debt Expense /Sales</v>
          </cell>
          <cell r="B11" t="str">
            <v>-</v>
          </cell>
          <cell r="C11" t="str">
            <v>-</v>
          </cell>
          <cell r="D11" t="str">
            <v>-</v>
          </cell>
          <cell r="E11" t="str">
            <v>-</v>
          </cell>
          <cell r="F11" t="str">
            <v>-</v>
          </cell>
          <cell r="G11" t="str">
            <v>-</v>
          </cell>
        </row>
        <row r="13">
          <cell r="A13" t="str">
            <v>Recevables Aging</v>
          </cell>
          <cell r="B13" t="str">
            <v>Prior -4</v>
          </cell>
          <cell r="C13" t="str">
            <v>Prior -3</v>
          </cell>
          <cell r="D13" t="str">
            <v>Prior -2</v>
          </cell>
          <cell r="E13" t="str">
            <v>Prior -1</v>
          </cell>
          <cell r="F13" t="str">
            <v>Prior</v>
          </cell>
          <cell r="G13" t="str">
            <v>Current</v>
          </cell>
        </row>
        <row r="22">
          <cell r="A22" t="str">
            <v>Current</v>
          </cell>
          <cell r="B22" t="str">
            <v>-</v>
          </cell>
          <cell r="C22" t="str">
            <v>-</v>
          </cell>
          <cell r="D22" t="str">
            <v>-</v>
          </cell>
          <cell r="E22" t="str">
            <v>-</v>
          </cell>
          <cell r="F22" t="str">
            <v>-</v>
          </cell>
          <cell r="G22" t="str">
            <v>-</v>
          </cell>
        </row>
        <row r="23">
          <cell r="A23" t="str">
            <v>30 - 60</v>
          </cell>
          <cell r="B23" t="str">
            <v>-</v>
          </cell>
          <cell r="C23" t="str">
            <v>-</v>
          </cell>
          <cell r="D23" t="str">
            <v>-</v>
          </cell>
          <cell r="E23" t="str">
            <v>-</v>
          </cell>
          <cell r="F23" t="str">
            <v>-</v>
          </cell>
          <cell r="G23" t="str">
            <v>-</v>
          </cell>
        </row>
        <row r="24">
          <cell r="A24" t="str">
            <v>60 - 90</v>
          </cell>
          <cell r="B24" t="str">
            <v>-</v>
          </cell>
          <cell r="C24" t="str">
            <v>-</v>
          </cell>
          <cell r="D24" t="str">
            <v>-</v>
          </cell>
          <cell r="E24" t="str">
            <v>-</v>
          </cell>
          <cell r="F24" t="str">
            <v>-</v>
          </cell>
          <cell r="G24" t="str">
            <v>-</v>
          </cell>
        </row>
        <row r="25">
          <cell r="A25" t="str">
            <v>90 -120</v>
          </cell>
          <cell r="B25" t="str">
            <v>-</v>
          </cell>
          <cell r="C25" t="str">
            <v>-</v>
          </cell>
          <cell r="D25" t="str">
            <v>-</v>
          </cell>
          <cell r="E25" t="str">
            <v>-</v>
          </cell>
          <cell r="F25" t="str">
            <v>-</v>
          </cell>
          <cell r="G25" t="str">
            <v>-</v>
          </cell>
        </row>
        <row r="26">
          <cell r="A26" t="str">
            <v>&gt; 120</v>
          </cell>
          <cell r="B26" t="str">
            <v>-</v>
          </cell>
          <cell r="C26" t="str">
            <v>-</v>
          </cell>
          <cell r="D26" t="str">
            <v>-</v>
          </cell>
          <cell r="E26" t="str">
            <v>-</v>
          </cell>
          <cell r="F26" t="str">
            <v>-</v>
          </cell>
          <cell r="G26" t="str">
            <v>-</v>
          </cell>
        </row>
      </sheetData>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dido"/>
      <sheetName val="Prioridades"/>
      <sheetName val="hoja de trabajo"/>
      <sheetName val="Alarma"/>
      <sheetName val="STK VE"/>
      <sheetName val="VTA DIARIA"/>
      <sheetName val="EST"/>
      <sheetName val="DATOS"/>
      <sheetName val="TP"/>
      <sheetName val="kc"/>
      <sheetName val="Tabla"/>
      <sheetName val="transit"/>
      <sheetName val="calculo"/>
      <sheetName val="OC´s"/>
      <sheetName val="Sampling Parameters"/>
      <sheetName val="Word lists"/>
      <sheetName val="SSF tables"/>
    </sheetNames>
    <sheetDataSet>
      <sheetData sheetId="0"/>
      <sheetData sheetId="1"/>
      <sheetData sheetId="2"/>
      <sheetData sheetId="3">
        <row r="7">
          <cell r="A7">
            <v>30170136</v>
          </cell>
          <cell r="B7">
            <v>53105</v>
          </cell>
          <cell r="C7" t="str">
            <v>Huggies Natural Care normal E1 14x12u RN</v>
          </cell>
          <cell r="D7">
            <v>25</v>
          </cell>
          <cell r="E7">
            <v>2</v>
          </cell>
          <cell r="F7">
            <v>0.6</v>
          </cell>
          <cell r="G7">
            <v>18</v>
          </cell>
          <cell r="H7">
            <v>18</v>
          </cell>
          <cell r="I7">
            <v>5.1428571428571423</v>
          </cell>
          <cell r="J7">
            <v>9.6920094782489681</v>
          </cell>
          <cell r="K7">
            <v>0</v>
          </cell>
          <cell r="L7">
            <v>30</v>
          </cell>
          <cell r="M7">
            <v>147</v>
          </cell>
          <cell r="N7">
            <v>0</v>
          </cell>
          <cell r="O7">
            <v>3.6842105263157894</v>
          </cell>
          <cell r="P7" t="str">
            <v>Reemplazó a 44945</v>
          </cell>
          <cell r="Q7">
            <v>70</v>
          </cell>
          <cell r="R7">
            <v>27.857999995350838</v>
          </cell>
          <cell r="S7">
            <v>37.143999993801117</v>
          </cell>
          <cell r="T7">
            <v>-0.46937142865998405</v>
          </cell>
        </row>
        <row r="8">
          <cell r="A8">
            <v>30170325</v>
          </cell>
          <cell r="B8">
            <v>53117</v>
          </cell>
          <cell r="C8" t="str">
            <v>HUGGIES NATURAL CARE BG NORMAL 14X14UN</v>
          </cell>
          <cell r="D8">
            <v>25</v>
          </cell>
          <cell r="E8">
            <v>2</v>
          </cell>
          <cell r="F8">
            <v>1.4</v>
          </cell>
          <cell r="G8">
            <v>42</v>
          </cell>
          <cell r="H8">
            <v>42</v>
          </cell>
          <cell r="I8">
            <v>14</v>
          </cell>
          <cell r="J8">
            <v>24.23076923076923</v>
          </cell>
          <cell r="K8">
            <v>0</v>
          </cell>
          <cell r="L8" t="e">
            <v>#N/A</v>
          </cell>
          <cell r="M8">
            <v>0</v>
          </cell>
          <cell r="N8">
            <v>133</v>
          </cell>
          <cell r="O8">
            <v>2.1052631578947367</v>
          </cell>
          <cell r="Q8">
            <v>60</v>
          </cell>
          <cell r="R8">
            <v>26</v>
          </cell>
          <cell r="S8">
            <v>34.666666666666671</v>
          </cell>
          <cell r="T8">
            <v>-0.42222222222222217</v>
          </cell>
        </row>
        <row r="9">
          <cell r="A9">
            <v>30170741</v>
          </cell>
          <cell r="B9">
            <v>53118</v>
          </cell>
          <cell r="C9" t="str">
            <v>HUGGIES NAT.CARE BG E3 NORMAL 14X12UN</v>
          </cell>
          <cell r="D9">
            <v>25</v>
          </cell>
          <cell r="E9">
            <v>2</v>
          </cell>
          <cell r="F9">
            <v>0.96666666666666667</v>
          </cell>
          <cell r="G9">
            <v>29</v>
          </cell>
          <cell r="H9">
            <v>29</v>
          </cell>
          <cell r="I9">
            <v>8.2857142857142865</v>
          </cell>
          <cell r="J9">
            <v>14.5</v>
          </cell>
          <cell r="K9">
            <v>0</v>
          </cell>
          <cell r="L9">
            <v>30</v>
          </cell>
          <cell r="M9">
            <v>0</v>
          </cell>
          <cell r="N9">
            <v>75</v>
          </cell>
          <cell r="O9">
            <v>2.1052631578947367</v>
          </cell>
          <cell r="Q9">
            <v>70</v>
          </cell>
          <cell r="R9">
            <v>30</v>
          </cell>
          <cell r="S9">
            <v>40</v>
          </cell>
          <cell r="T9">
            <v>-0.42857142857142855</v>
          </cell>
        </row>
        <row r="10">
          <cell r="A10">
            <v>30170330</v>
          </cell>
          <cell r="B10">
            <v>53119</v>
          </cell>
          <cell r="C10" t="str">
            <v>HUGGIES NAT.CARE BG E4 NORMAL 14X10UN</v>
          </cell>
          <cell r="D10">
            <v>25</v>
          </cell>
          <cell r="E10">
            <v>2</v>
          </cell>
          <cell r="F10">
            <v>1.24</v>
          </cell>
          <cell r="G10">
            <v>31</v>
          </cell>
          <cell r="H10">
            <v>31</v>
          </cell>
          <cell r="I10">
            <v>6.8888888888888893</v>
          </cell>
          <cell r="J10">
            <v>8.1578947368421044</v>
          </cell>
          <cell r="K10">
            <v>0</v>
          </cell>
          <cell r="L10">
            <v>25</v>
          </cell>
          <cell r="M10">
            <v>44</v>
          </cell>
          <cell r="N10">
            <v>0</v>
          </cell>
          <cell r="O10">
            <v>4.2105263157894735</v>
          </cell>
          <cell r="Q10">
            <v>90</v>
          </cell>
          <cell r="R10">
            <v>57</v>
          </cell>
          <cell r="S10">
            <v>76</v>
          </cell>
          <cell r="T10">
            <v>-0.15555555555555556</v>
          </cell>
        </row>
        <row r="11">
          <cell r="A11">
            <v>30170333</v>
          </cell>
          <cell r="B11">
            <v>53120</v>
          </cell>
          <cell r="C11" t="str">
            <v>Huggies Natural Care BG normal E5 14x8u XG</v>
          </cell>
          <cell r="D11">
            <v>25</v>
          </cell>
          <cell r="E11">
            <v>2</v>
          </cell>
          <cell r="F11">
            <v>0.76</v>
          </cell>
          <cell r="G11">
            <v>19</v>
          </cell>
          <cell r="H11">
            <v>19</v>
          </cell>
          <cell r="I11">
            <v>3.8</v>
          </cell>
          <cell r="J11">
            <v>4.0714285714285712</v>
          </cell>
          <cell r="K11">
            <v>0</v>
          </cell>
          <cell r="L11">
            <v>11</v>
          </cell>
          <cell r="M11">
            <v>0</v>
          </cell>
          <cell r="N11">
            <v>221</v>
          </cell>
          <cell r="O11">
            <v>4.2105263157894735</v>
          </cell>
          <cell r="Q11">
            <v>100</v>
          </cell>
          <cell r="R11">
            <v>70</v>
          </cell>
          <cell r="S11">
            <v>93.333333333333343</v>
          </cell>
          <cell r="T11" t="str">
            <v xml:space="preserve"> </v>
          </cell>
        </row>
        <row r="12">
          <cell r="A12">
            <v>30170486</v>
          </cell>
          <cell r="B12">
            <v>53127</v>
          </cell>
          <cell r="C12" t="str">
            <v>HUGGIES NATURAL CARE BG E6 NORMAL 14X8UN</v>
          </cell>
          <cell r="D12">
            <v>25</v>
          </cell>
          <cell r="E12">
            <v>2</v>
          </cell>
          <cell r="F12">
            <v>0.08</v>
          </cell>
          <cell r="G12">
            <v>2</v>
          </cell>
          <cell r="H12">
            <v>2</v>
          </cell>
          <cell r="I12">
            <v>0.5714285714285714</v>
          </cell>
          <cell r="J12">
            <v>0.50908720665857921</v>
          </cell>
          <cell r="K12" t="str">
            <v>cuándo llega?</v>
          </cell>
          <cell r="L12" t="e">
            <v>#N/A</v>
          </cell>
          <cell r="M12">
            <v>0</v>
          </cell>
          <cell r="N12">
            <v>156</v>
          </cell>
          <cell r="O12">
            <v>2.6315789473684212</v>
          </cell>
          <cell r="Q12">
            <v>70</v>
          </cell>
          <cell r="R12">
            <v>58.928999997675419</v>
          </cell>
          <cell r="S12">
            <v>78.571999996900558</v>
          </cell>
          <cell r="T12" t="str">
            <v xml:space="preserve"> </v>
          </cell>
        </row>
        <row r="13">
          <cell r="A13">
            <v>30156485</v>
          </cell>
          <cell r="B13">
            <v>44944</v>
          </cell>
          <cell r="C13" t="str">
            <v>Huggies Natural Care MaxiPack (T3)10x26uM</v>
          </cell>
          <cell r="D13">
            <v>25</v>
          </cell>
          <cell r="E13">
            <v>2</v>
          </cell>
          <cell r="F13">
            <v>0.3</v>
          </cell>
          <cell r="G13">
            <v>9</v>
          </cell>
          <cell r="H13">
            <v>9</v>
          </cell>
          <cell r="I13" t="e">
            <v>#VALUE!</v>
          </cell>
          <cell r="J13">
            <v>29.34782612498406</v>
          </cell>
          <cell r="K13">
            <v>0</v>
          </cell>
          <cell r="L13" t="e">
            <v>#N/A</v>
          </cell>
          <cell r="M13" t="e">
            <v>#N/A</v>
          </cell>
          <cell r="N13" t="e">
            <v>#N/A</v>
          </cell>
          <cell r="P13" t="str">
            <v>Se delista una vez que acabe el stock</v>
          </cell>
          <cell r="Q13" t="str">
            <v>NO HAY</v>
          </cell>
          <cell r="R13">
            <v>4.5999999940395355</v>
          </cell>
          <cell r="S13">
            <v>6.1333333253860474</v>
          </cell>
          <cell r="T13" t="e">
            <v>#VALUE!</v>
          </cell>
        </row>
        <row r="14">
          <cell r="A14">
            <v>30156486</v>
          </cell>
          <cell r="B14">
            <v>44948</v>
          </cell>
          <cell r="C14" t="str">
            <v>Huggies Natural Care MaxiPack (T4)10x22uG</v>
          </cell>
          <cell r="D14">
            <v>25</v>
          </cell>
          <cell r="E14">
            <v>2</v>
          </cell>
          <cell r="F14">
            <v>0</v>
          </cell>
          <cell r="G14">
            <v>0</v>
          </cell>
          <cell r="H14">
            <v>0</v>
          </cell>
          <cell r="I14" t="e">
            <v>#VALUE!</v>
          </cell>
          <cell r="J14" t="str">
            <v xml:space="preserve"> </v>
          </cell>
          <cell r="K14" t="str">
            <v>cuándo llega?</v>
          </cell>
          <cell r="L14" t="e">
            <v>#N/A</v>
          </cell>
          <cell r="M14" t="e">
            <v>#N/A</v>
          </cell>
          <cell r="N14" t="e">
            <v>#N/A</v>
          </cell>
          <cell r="P14" t="str">
            <v>DELIST</v>
          </cell>
          <cell r="Q14" t="str">
            <v>NO HAY</v>
          </cell>
          <cell r="R14">
            <v>-0.40000000596046448</v>
          </cell>
          <cell r="S14">
            <v>-0.53333334128061938</v>
          </cell>
          <cell r="T14" t="e">
            <v>#VALUE!</v>
          </cell>
        </row>
        <row r="15">
          <cell r="A15">
            <v>30156606</v>
          </cell>
          <cell r="B15">
            <v>44946</v>
          </cell>
          <cell r="C15" t="str">
            <v>Huggies Natural Care MegaPack (T3)6x48uM</v>
          </cell>
          <cell r="D15">
            <v>25</v>
          </cell>
          <cell r="E15">
            <v>2</v>
          </cell>
          <cell r="F15">
            <v>0.1</v>
          </cell>
          <cell r="G15">
            <v>2</v>
          </cell>
          <cell r="H15">
            <v>2</v>
          </cell>
          <cell r="I15" t="e">
            <v>#VALUE!</v>
          </cell>
          <cell r="J15">
            <v>8.5714285714285712</v>
          </cell>
          <cell r="K15">
            <v>0</v>
          </cell>
          <cell r="L15" t="e">
            <v>#N/A</v>
          </cell>
          <cell r="M15" t="e">
            <v>#N/A</v>
          </cell>
          <cell r="N15" t="e">
            <v>#N/A</v>
          </cell>
          <cell r="P15" t="str">
            <v>DELIST</v>
          </cell>
          <cell r="Q15" t="str">
            <v>NO HAY</v>
          </cell>
          <cell r="R15">
            <v>3.5</v>
          </cell>
          <cell r="S15">
            <v>4.666666666666667</v>
          </cell>
          <cell r="T15" t="e">
            <v>#VALUE!</v>
          </cell>
        </row>
        <row r="16">
          <cell r="A16">
            <v>30171223</v>
          </cell>
          <cell r="B16">
            <v>53134</v>
          </cell>
          <cell r="C16" t="str">
            <v>HUGGIES NATURAL CARE BG E3 MEGA 6X48UN</v>
          </cell>
          <cell r="D16">
            <v>25</v>
          </cell>
          <cell r="E16">
            <v>2</v>
          </cell>
          <cell r="F16" t="e">
            <v>#N/A</v>
          </cell>
          <cell r="G16">
            <v>2</v>
          </cell>
          <cell r="H16">
            <v>2</v>
          </cell>
          <cell r="I16">
            <v>1</v>
          </cell>
          <cell r="J16">
            <v>0.85714285714285698</v>
          </cell>
          <cell r="K16" t="str">
            <v>cuándo llega?</v>
          </cell>
          <cell r="L16">
            <v>18</v>
          </cell>
          <cell r="M16">
            <v>18</v>
          </cell>
          <cell r="N16">
            <v>0</v>
          </cell>
          <cell r="O16">
            <v>1.3157894736842106</v>
          </cell>
          <cell r="Q16">
            <v>40</v>
          </cell>
          <cell r="R16">
            <v>35</v>
          </cell>
          <cell r="S16">
            <v>46.666666666666671</v>
          </cell>
          <cell r="T16">
            <v>0.1666666666666668</v>
          </cell>
        </row>
        <row r="17">
          <cell r="A17">
            <v>30170519</v>
          </cell>
          <cell r="B17">
            <v>53139</v>
          </cell>
          <cell r="C17" t="str">
            <v>Huggies Natural Care mega E4 6x40u G</v>
          </cell>
          <cell r="D17">
            <v>25</v>
          </cell>
          <cell r="E17">
            <v>2</v>
          </cell>
          <cell r="F17">
            <v>1.0625</v>
          </cell>
          <cell r="G17">
            <v>17</v>
          </cell>
          <cell r="H17">
            <v>17</v>
          </cell>
          <cell r="I17" t="e">
            <v>#VALUE!</v>
          </cell>
          <cell r="J17">
            <v>66.527524058047177</v>
          </cell>
          <cell r="K17">
            <v>0</v>
          </cell>
          <cell r="L17" t="e">
            <v>#N/A</v>
          </cell>
          <cell r="M17">
            <v>555</v>
          </cell>
          <cell r="N17">
            <v>0</v>
          </cell>
          <cell r="O17">
            <v>20</v>
          </cell>
          <cell r="P17" t="str">
            <v>reemplaza 44947</v>
          </cell>
          <cell r="Q17" t="str">
            <v>NO HAY</v>
          </cell>
          <cell r="R17">
            <v>3.8330000042915344</v>
          </cell>
          <cell r="S17">
            <v>5.1106666723887129</v>
          </cell>
          <cell r="T17" t="e">
            <v>#VALUE!</v>
          </cell>
        </row>
        <row r="18">
          <cell r="A18">
            <v>30171224</v>
          </cell>
          <cell r="B18">
            <v>53135</v>
          </cell>
          <cell r="C18" t="str">
            <v>HUGGIES NATURAL CARE BG E4 MEGA 6X40UN</v>
          </cell>
          <cell r="D18">
            <v>25</v>
          </cell>
          <cell r="E18">
            <v>2</v>
          </cell>
          <cell r="F18">
            <v>1.75</v>
          </cell>
          <cell r="G18">
            <v>28</v>
          </cell>
          <cell r="H18">
            <v>28</v>
          </cell>
          <cell r="I18">
            <v>9.3333333333333339</v>
          </cell>
          <cell r="J18">
            <v>22.10526315789474</v>
          </cell>
          <cell r="K18">
            <v>0</v>
          </cell>
          <cell r="L18" t="e">
            <v>#N/A</v>
          </cell>
          <cell r="M18">
            <v>42</v>
          </cell>
          <cell r="N18">
            <v>0</v>
          </cell>
          <cell r="O18">
            <v>0.52631578947368418</v>
          </cell>
          <cell r="Q18">
            <v>60</v>
          </cell>
          <cell r="R18">
            <v>19</v>
          </cell>
          <cell r="S18">
            <v>25.333333333333332</v>
          </cell>
          <cell r="T18">
            <v>-0.57777777777777783</v>
          </cell>
        </row>
        <row r="19">
          <cell r="A19">
            <v>30170531</v>
          </cell>
          <cell r="B19">
            <v>51813</v>
          </cell>
          <cell r="C19" t="str">
            <v>Huggies Natural Care mega E5 6x32u XG</v>
          </cell>
          <cell r="D19">
            <v>25</v>
          </cell>
          <cell r="E19">
            <v>2</v>
          </cell>
          <cell r="F19">
            <v>0.33333333333333331</v>
          </cell>
          <cell r="G19">
            <v>4</v>
          </cell>
          <cell r="H19">
            <v>4</v>
          </cell>
          <cell r="I19" t="e">
            <v>#VALUE!</v>
          </cell>
          <cell r="J19" t="str">
            <v xml:space="preserve"> </v>
          </cell>
          <cell r="K19" t="str">
            <v>cuándo llega?</v>
          </cell>
          <cell r="L19" t="e">
            <v>#N/A</v>
          </cell>
          <cell r="M19" t="e">
            <v>#N/A</v>
          </cell>
          <cell r="N19" t="e">
            <v>#N/A</v>
          </cell>
          <cell r="O19">
            <v>2.1052631578947367</v>
          </cell>
          <cell r="P19" t="str">
            <v>DELIST</v>
          </cell>
          <cell r="Q19" t="str">
            <v>NO HAY</v>
          </cell>
          <cell r="R19">
            <v>-0.16699999570846558</v>
          </cell>
          <cell r="S19">
            <v>-0.22266666094462079</v>
          </cell>
          <cell r="T19" t="e">
            <v>#VALUE!</v>
          </cell>
        </row>
        <row r="20">
          <cell r="A20">
            <v>30171225</v>
          </cell>
          <cell r="B20">
            <v>53136</v>
          </cell>
          <cell r="C20" t="str">
            <v>Huggies Natural Care BG mega E5 6x32u XG</v>
          </cell>
          <cell r="D20">
            <v>25</v>
          </cell>
          <cell r="E20">
            <v>2</v>
          </cell>
          <cell r="F20">
            <v>2.1666666666666665</v>
          </cell>
          <cell r="G20">
            <v>26</v>
          </cell>
          <cell r="H20">
            <v>26</v>
          </cell>
          <cell r="I20">
            <v>6.5</v>
          </cell>
          <cell r="J20">
            <v>11.47058823529412</v>
          </cell>
          <cell r="K20">
            <v>0</v>
          </cell>
          <cell r="L20">
            <v>20</v>
          </cell>
          <cell r="M20">
            <v>6</v>
          </cell>
          <cell r="N20">
            <v>20</v>
          </cell>
          <cell r="O20">
            <v>2.1052631578947367</v>
          </cell>
          <cell r="Q20">
            <v>80</v>
          </cell>
          <cell r="R20">
            <v>34</v>
          </cell>
          <cell r="S20">
            <v>45.333333333333329</v>
          </cell>
          <cell r="T20">
            <v>-0.4333333333333334</v>
          </cell>
        </row>
        <row r="21">
          <cell r="A21">
            <v>30170533</v>
          </cell>
          <cell r="B21">
            <v>51824</v>
          </cell>
          <cell r="C21" t="str">
            <v>Huggies Natural Care mega E6 6x32u XXG</v>
          </cell>
          <cell r="D21">
            <v>25</v>
          </cell>
          <cell r="E21">
            <v>2</v>
          </cell>
          <cell r="F21">
            <v>1.6666666666666667</v>
          </cell>
          <cell r="G21">
            <v>20</v>
          </cell>
          <cell r="H21">
            <v>20</v>
          </cell>
          <cell r="I21" t="e">
            <v>#VALUE!</v>
          </cell>
          <cell r="J21">
            <v>62.07324637566947</v>
          </cell>
          <cell r="K21">
            <v>0</v>
          </cell>
          <cell r="L21" t="e">
            <v>#N/A</v>
          </cell>
          <cell r="M21">
            <v>76</v>
          </cell>
          <cell r="N21">
            <v>0</v>
          </cell>
          <cell r="O21">
            <v>4.2105263157894735</v>
          </cell>
          <cell r="Q21" t="str">
            <v>NO HAY</v>
          </cell>
          <cell r="R21">
            <v>4.8330000042915344</v>
          </cell>
          <cell r="S21">
            <v>6.4440000057220459</v>
          </cell>
          <cell r="T21" t="e">
            <v>#VALUE!</v>
          </cell>
        </row>
        <row r="22">
          <cell r="A22">
            <v>30171226</v>
          </cell>
          <cell r="B22">
            <v>53137</v>
          </cell>
          <cell r="C22" t="str">
            <v>Huggies Natural Care BG mega E6 6x32u XXG</v>
          </cell>
          <cell r="D22">
            <v>25</v>
          </cell>
          <cell r="E22">
            <v>2</v>
          </cell>
          <cell r="F22">
            <v>1.1666666666666667</v>
          </cell>
          <cell r="G22">
            <v>14</v>
          </cell>
          <cell r="H22">
            <v>14</v>
          </cell>
          <cell r="I22">
            <v>3.5</v>
          </cell>
          <cell r="J22">
            <v>3.75</v>
          </cell>
          <cell r="K22">
            <v>0</v>
          </cell>
          <cell r="L22">
            <v>12</v>
          </cell>
          <cell r="M22">
            <v>0</v>
          </cell>
          <cell r="N22">
            <v>167</v>
          </cell>
          <cell r="O22">
            <v>0</v>
          </cell>
          <cell r="Q22">
            <v>80</v>
          </cell>
          <cell r="R22">
            <v>56</v>
          </cell>
          <cell r="S22">
            <v>74.666666666666671</v>
          </cell>
          <cell r="T22" t="str">
            <v xml:space="preserve"> </v>
          </cell>
        </row>
        <row r="23">
          <cell r="B23" t="str">
            <v>TOTAL HUGGIES NATURAL CARE</v>
          </cell>
          <cell r="E23">
            <v>2</v>
          </cell>
          <cell r="F23" t="e">
            <v>#N/A</v>
          </cell>
          <cell r="G23">
            <v>263</v>
          </cell>
          <cell r="H23">
            <v>263</v>
          </cell>
          <cell r="I23">
            <v>7.3055555555555554</v>
          </cell>
          <cell r="J23">
            <v>9.1747173165061948</v>
          </cell>
          <cell r="L23" t="e">
            <v>#N/A</v>
          </cell>
          <cell r="M23" t="e">
            <v>#N/A</v>
          </cell>
          <cell r="N23" t="e">
            <v>#N/A</v>
          </cell>
          <cell r="Q23">
            <v>720</v>
          </cell>
          <cell r="R23">
            <v>429.98599999397993</v>
          </cell>
          <cell r="S23">
            <v>573.31466665863991</v>
          </cell>
          <cell r="T23">
            <v>-0.2037296296407779</v>
          </cell>
        </row>
        <row r="24">
          <cell r="A24">
            <v>30170356</v>
          </cell>
          <cell r="B24">
            <v>53642</v>
          </cell>
          <cell r="C24" t="str">
            <v>HUGGIES ACTIVE SEC NORMAL P.E2 14X14UN</v>
          </cell>
          <cell r="D24">
            <v>30</v>
          </cell>
          <cell r="E24">
            <v>2</v>
          </cell>
          <cell r="F24">
            <v>1.7</v>
          </cell>
          <cell r="G24">
            <v>51</v>
          </cell>
          <cell r="H24">
            <v>51</v>
          </cell>
          <cell r="I24">
            <v>5.0999999999999996</v>
          </cell>
          <cell r="J24">
            <v>8.6931818181818183</v>
          </cell>
          <cell r="K24">
            <v>0</v>
          </cell>
          <cell r="L24">
            <v>30</v>
          </cell>
          <cell r="M24">
            <v>130</v>
          </cell>
          <cell r="N24">
            <v>340</v>
          </cell>
          <cell r="O24">
            <v>5.7894736842105265</v>
          </cell>
          <cell r="P24" t="str">
            <v>Reemplaza a 44308</v>
          </cell>
          <cell r="Q24">
            <v>200</v>
          </cell>
          <cell r="R24">
            <v>88</v>
          </cell>
          <cell r="S24">
            <v>117.33333333333333</v>
          </cell>
          <cell r="T24">
            <v>-0.41333333333333333</v>
          </cell>
        </row>
        <row r="25">
          <cell r="A25">
            <v>30170357</v>
          </cell>
          <cell r="B25">
            <v>53150</v>
          </cell>
          <cell r="C25" t="str">
            <v>HUGGIES ACTIVE SEC.NORMAL E3 MED.14X12UN</v>
          </cell>
          <cell r="D25">
            <v>30</v>
          </cell>
          <cell r="E25">
            <v>3</v>
          </cell>
          <cell r="F25">
            <v>0.36</v>
          </cell>
          <cell r="G25">
            <v>9</v>
          </cell>
          <cell r="H25">
            <v>9</v>
          </cell>
          <cell r="I25">
            <v>1.2</v>
          </cell>
          <cell r="J25">
            <v>1.5168539325842696</v>
          </cell>
          <cell r="K25" t="str">
            <v>cuándo llega?</v>
          </cell>
          <cell r="L25">
            <v>50</v>
          </cell>
          <cell r="M25">
            <v>190</v>
          </cell>
          <cell r="N25">
            <v>0</v>
          </cell>
          <cell r="O25">
            <v>10.526315789473685</v>
          </cell>
          <cell r="P25" t="str">
            <v>Reemplaza a 44309</v>
          </cell>
          <cell r="Q25">
            <v>150</v>
          </cell>
          <cell r="R25">
            <v>89</v>
          </cell>
          <cell r="S25">
            <v>118.66666666666667</v>
          </cell>
          <cell r="T25">
            <v>-0.20888888888888885</v>
          </cell>
        </row>
        <row r="26">
          <cell r="A26">
            <v>30170358</v>
          </cell>
          <cell r="B26">
            <v>53194</v>
          </cell>
          <cell r="C26" t="str">
            <v xml:space="preserve">Huggies Active Sec normal E4 14x10u G </v>
          </cell>
          <cell r="D26">
            <v>30</v>
          </cell>
          <cell r="E26">
            <v>5</v>
          </cell>
          <cell r="F26">
            <v>2.3199999999999998</v>
          </cell>
          <cell r="G26">
            <v>58</v>
          </cell>
          <cell r="H26">
            <v>58</v>
          </cell>
          <cell r="I26">
            <v>2.9</v>
          </cell>
          <cell r="J26">
            <v>1.937945643976007</v>
          </cell>
          <cell r="K26" t="str">
            <v>cuándo llega?</v>
          </cell>
          <cell r="L26">
            <v>12</v>
          </cell>
          <cell r="M26">
            <v>3</v>
          </cell>
          <cell r="N26">
            <v>10</v>
          </cell>
          <cell r="O26">
            <v>18.421052631578949</v>
          </cell>
          <cell r="P26" t="str">
            <v>Reemplaza a 44310</v>
          </cell>
          <cell r="Q26">
            <v>400</v>
          </cell>
          <cell r="R26">
            <v>448.92899999767542</v>
          </cell>
          <cell r="S26">
            <v>598.57199999690056</v>
          </cell>
          <cell r="T26">
            <v>0.4964299999922514</v>
          </cell>
        </row>
        <row r="27">
          <cell r="A27">
            <v>30170359</v>
          </cell>
          <cell r="B27">
            <v>53193</v>
          </cell>
          <cell r="C27" t="str">
            <v>Huggies Active Sec normal E5 14x8u XG</v>
          </cell>
          <cell r="D27">
            <v>30</v>
          </cell>
          <cell r="E27">
            <v>4</v>
          </cell>
          <cell r="F27">
            <v>1.64</v>
          </cell>
          <cell r="G27">
            <v>41</v>
          </cell>
          <cell r="H27">
            <v>41</v>
          </cell>
          <cell r="I27">
            <v>2.0499999999999998</v>
          </cell>
          <cell r="J27">
            <v>4.5919853057267241</v>
          </cell>
          <cell r="K27">
            <v>0</v>
          </cell>
          <cell r="L27">
            <v>15</v>
          </cell>
          <cell r="M27">
            <v>15</v>
          </cell>
          <cell r="N27">
            <v>0</v>
          </cell>
          <cell r="O27">
            <v>30</v>
          </cell>
          <cell r="P27" t="str">
            <v>Reempl 44311</v>
          </cell>
          <cell r="Q27">
            <v>400</v>
          </cell>
          <cell r="R27">
            <v>133.92899999767542</v>
          </cell>
          <cell r="S27">
            <v>178.57199999690056</v>
          </cell>
          <cell r="T27">
            <v>-0.55357000000774859</v>
          </cell>
        </row>
        <row r="28">
          <cell r="A28">
            <v>30170411</v>
          </cell>
          <cell r="B28">
            <v>53195</v>
          </cell>
          <cell r="C28" t="str">
            <v>HUGGIES ACTIVE SEC MAXI E3 MED.10X24UN</v>
          </cell>
          <cell r="D28">
            <v>30</v>
          </cell>
          <cell r="E28">
            <v>2</v>
          </cell>
          <cell r="F28">
            <v>2</v>
          </cell>
          <cell r="G28">
            <v>20</v>
          </cell>
          <cell r="H28">
            <v>20</v>
          </cell>
          <cell r="I28">
            <v>4</v>
          </cell>
          <cell r="J28">
            <v>5.2631578947368416</v>
          </cell>
          <cell r="K28">
            <v>0</v>
          </cell>
          <cell r="L28">
            <v>20</v>
          </cell>
          <cell r="M28">
            <v>0</v>
          </cell>
          <cell r="N28">
            <v>50</v>
          </cell>
          <cell r="O28">
            <v>20</v>
          </cell>
          <cell r="Q28">
            <v>100</v>
          </cell>
          <cell r="R28">
            <v>57</v>
          </cell>
          <cell r="S28">
            <v>76</v>
          </cell>
          <cell r="T28">
            <v>-0.24</v>
          </cell>
        </row>
        <row r="29">
          <cell r="A29">
            <v>30170412</v>
          </cell>
          <cell r="B29">
            <v>53196</v>
          </cell>
          <cell r="C29" t="str">
            <v>HUGGIES ACTIVE SEC MAXI E4 GDE.10X20UN</v>
          </cell>
          <cell r="D29">
            <v>30</v>
          </cell>
          <cell r="E29">
            <v>2</v>
          </cell>
          <cell r="F29">
            <v>2.65</v>
          </cell>
          <cell r="G29">
            <v>53</v>
          </cell>
          <cell r="H29">
            <v>53</v>
          </cell>
          <cell r="I29">
            <v>5.3000000000000007</v>
          </cell>
          <cell r="J29">
            <v>7.3611111111111116</v>
          </cell>
          <cell r="K29">
            <v>0</v>
          </cell>
          <cell r="L29">
            <v>20</v>
          </cell>
          <cell r="M29">
            <v>336</v>
          </cell>
          <cell r="N29">
            <v>0</v>
          </cell>
          <cell r="O29">
            <v>30</v>
          </cell>
          <cell r="Q29">
            <v>200</v>
          </cell>
          <cell r="R29">
            <v>108</v>
          </cell>
          <cell r="S29">
            <v>144</v>
          </cell>
          <cell r="T29">
            <v>-0.28000000000000003</v>
          </cell>
        </row>
        <row r="30">
          <cell r="A30">
            <v>30170432</v>
          </cell>
          <cell r="B30">
            <v>53197</v>
          </cell>
          <cell r="C30" t="str">
            <v>Huggies Active Sec maxi E5 10x16u XG</v>
          </cell>
          <cell r="D30">
            <v>30</v>
          </cell>
          <cell r="E30">
            <v>2</v>
          </cell>
          <cell r="F30">
            <v>1.8</v>
          </cell>
          <cell r="G30">
            <v>36</v>
          </cell>
          <cell r="H30">
            <v>36</v>
          </cell>
          <cell r="I30">
            <v>3.5999999999999996</v>
          </cell>
          <cell r="J30">
            <v>4.354838709677419</v>
          </cell>
          <cell r="K30">
            <v>0</v>
          </cell>
          <cell r="L30">
            <v>20</v>
          </cell>
          <cell r="M30">
            <v>38</v>
          </cell>
          <cell r="N30">
            <v>0</v>
          </cell>
          <cell r="O30">
            <v>3.1578947368421053</v>
          </cell>
          <cell r="P30" t="str">
            <v>Reemplaza 53198</v>
          </cell>
          <cell r="Q30">
            <v>200</v>
          </cell>
          <cell r="R30">
            <v>124</v>
          </cell>
          <cell r="S30">
            <v>165.33333333333334</v>
          </cell>
          <cell r="T30">
            <v>-0.17333333333333328</v>
          </cell>
        </row>
        <row r="31">
          <cell r="A31">
            <v>30156597</v>
          </cell>
          <cell r="B31">
            <v>39965</v>
          </cell>
          <cell r="C31" t="str">
            <v>Huggies Active Sec MegaPack1 MED 6x48</v>
          </cell>
          <cell r="D31">
            <v>30</v>
          </cell>
          <cell r="E31">
            <v>3</v>
          </cell>
          <cell r="F31">
            <v>2.5</v>
          </cell>
          <cell r="G31">
            <v>75</v>
          </cell>
          <cell r="H31">
            <v>75</v>
          </cell>
          <cell r="I31" t="e">
            <v>#VALUE!</v>
          </cell>
          <cell r="J31">
            <v>337.53375897691029</v>
          </cell>
          <cell r="K31">
            <v>0</v>
          </cell>
          <cell r="L31" t="e">
            <v>#N/A</v>
          </cell>
          <cell r="M31">
            <v>0</v>
          </cell>
          <cell r="N31">
            <v>0</v>
          </cell>
          <cell r="Q31" t="str">
            <v>NO HAY</v>
          </cell>
          <cell r="R31">
            <v>3.3329999446868896</v>
          </cell>
          <cell r="S31">
            <v>4.4439999262491865</v>
          </cell>
          <cell r="T31" t="e">
            <v>#VALUE!</v>
          </cell>
        </row>
        <row r="32">
          <cell r="A32">
            <v>30170458</v>
          </cell>
          <cell r="B32">
            <v>53198</v>
          </cell>
          <cell r="C32" t="str">
            <v>HUGGIES ACTIVE SEC MEGA E3 MED.6X48UN</v>
          </cell>
          <cell r="D32">
            <v>30</v>
          </cell>
          <cell r="E32">
            <v>3</v>
          </cell>
          <cell r="F32">
            <v>1.3125</v>
          </cell>
          <cell r="G32">
            <v>21</v>
          </cell>
          <cell r="H32">
            <v>21</v>
          </cell>
          <cell r="I32">
            <v>4.666666666666667</v>
          </cell>
          <cell r="J32">
            <v>10.161290322580644</v>
          </cell>
          <cell r="K32">
            <v>0</v>
          </cell>
          <cell r="L32">
            <v>16</v>
          </cell>
          <cell r="M32">
            <v>111</v>
          </cell>
          <cell r="N32">
            <v>0</v>
          </cell>
          <cell r="O32">
            <v>5.2631578947368425</v>
          </cell>
          <cell r="Q32">
            <v>90</v>
          </cell>
          <cell r="R32">
            <v>31</v>
          </cell>
          <cell r="S32">
            <v>41.333333333333336</v>
          </cell>
          <cell r="T32">
            <v>-0.54074074074074074</v>
          </cell>
        </row>
        <row r="33">
          <cell r="A33">
            <v>30170459</v>
          </cell>
          <cell r="B33">
            <v>53199</v>
          </cell>
          <cell r="C33" t="str">
            <v>Huggies Active Sec mega E4 6x40u G</v>
          </cell>
          <cell r="D33">
            <v>30</v>
          </cell>
          <cell r="E33">
            <v>5</v>
          </cell>
          <cell r="F33">
            <v>4.8125</v>
          </cell>
          <cell r="G33">
            <v>77</v>
          </cell>
          <cell r="H33">
            <v>77</v>
          </cell>
          <cell r="I33">
            <v>6.416666666666667</v>
          </cell>
          <cell r="J33">
            <v>5.5842152846791135</v>
          </cell>
          <cell r="K33">
            <v>0</v>
          </cell>
          <cell r="L33">
            <v>16</v>
          </cell>
          <cell r="M33">
            <v>114</v>
          </cell>
          <cell r="N33">
            <v>0</v>
          </cell>
          <cell r="O33">
            <v>13.157894736842104</v>
          </cell>
          <cell r="P33" t="str">
            <v>Reempl 39966</v>
          </cell>
          <cell r="Q33">
            <v>240</v>
          </cell>
          <cell r="R33">
            <v>206.83300000429153</v>
          </cell>
          <cell r="S33">
            <v>275.77733333905536</v>
          </cell>
          <cell r="T33" t="str">
            <v xml:space="preserve"> </v>
          </cell>
        </row>
        <row r="34">
          <cell r="A34">
            <v>30156599</v>
          </cell>
          <cell r="B34">
            <v>34843</v>
          </cell>
          <cell r="C34" t="str">
            <v>Huggies Active Sec MegaPack3 XG 6x36</v>
          </cell>
          <cell r="D34">
            <v>30</v>
          </cell>
          <cell r="E34">
            <v>4</v>
          </cell>
          <cell r="F34">
            <v>1.05</v>
          </cell>
          <cell r="G34">
            <v>21</v>
          </cell>
          <cell r="H34">
            <v>21</v>
          </cell>
          <cell r="I34" t="e">
            <v>#VALUE!</v>
          </cell>
          <cell r="J34">
            <v>25.891829671031452</v>
          </cell>
          <cell r="K34">
            <v>0</v>
          </cell>
          <cell r="L34" t="e">
            <v>#N/A</v>
          </cell>
          <cell r="M34">
            <v>0</v>
          </cell>
          <cell r="N34">
            <v>0</v>
          </cell>
          <cell r="Q34" t="str">
            <v>NO HAY</v>
          </cell>
          <cell r="R34">
            <v>12.166000008583069</v>
          </cell>
          <cell r="S34">
            <v>16.221333344777424</v>
          </cell>
          <cell r="T34" t="e">
            <v>#VALUE!</v>
          </cell>
        </row>
        <row r="35">
          <cell r="A35">
            <v>30170471</v>
          </cell>
          <cell r="B35">
            <v>53200</v>
          </cell>
          <cell r="C35" t="str">
            <v>HUGGIES ACTIVE SEC MEGA E5 XGDE.6X32UN</v>
          </cell>
          <cell r="D35">
            <v>30</v>
          </cell>
          <cell r="E35">
            <v>4</v>
          </cell>
          <cell r="F35" t="e">
            <v>#N/A</v>
          </cell>
          <cell r="G35">
            <v>13</v>
          </cell>
          <cell r="H35">
            <v>13</v>
          </cell>
          <cell r="I35">
            <v>1.8571428571428572</v>
          </cell>
          <cell r="J35">
            <v>1.5599999999999996</v>
          </cell>
          <cell r="K35" t="str">
            <v>cuándo llega?</v>
          </cell>
          <cell r="L35">
            <v>1</v>
          </cell>
          <cell r="M35">
            <v>1</v>
          </cell>
          <cell r="N35">
            <v>0</v>
          </cell>
          <cell r="O35">
            <v>6.3157894736842106</v>
          </cell>
          <cell r="Q35">
            <v>140</v>
          </cell>
          <cell r="R35">
            <v>125</v>
          </cell>
          <cell r="S35">
            <v>166.66666666666669</v>
          </cell>
          <cell r="T35">
            <v>0.1904761904761906</v>
          </cell>
        </row>
        <row r="36">
          <cell r="B36" t="str">
            <v>TOTAL HUGGIES ACTIVE SEC</v>
          </cell>
          <cell r="C36" t="str">
            <v xml:space="preserve"> SUB TOTAL TRADITIONAL TRADE</v>
          </cell>
          <cell r="E36">
            <v>2</v>
          </cell>
          <cell r="F36" t="e">
            <v>#N/A</v>
          </cell>
          <cell r="G36">
            <v>475</v>
          </cell>
          <cell r="H36">
            <v>475</v>
          </cell>
          <cell r="I36">
            <v>4.4811320754716979</v>
          </cell>
          <cell r="J36">
            <v>4.9923275809353189</v>
          </cell>
          <cell r="L36" t="e">
            <v>#N/A</v>
          </cell>
          <cell r="M36" t="e">
            <v>#N/A</v>
          </cell>
          <cell r="N36" t="e">
            <v>#N/A</v>
          </cell>
          <cell r="Q36">
            <v>2120</v>
          </cell>
          <cell r="R36">
            <v>1427.1899999529123</v>
          </cell>
          <cell r="S36">
            <v>1902.9199999372163</v>
          </cell>
          <cell r="T36" t="str">
            <v xml:space="preserve"> </v>
          </cell>
        </row>
        <row r="37">
          <cell r="A37">
            <v>30156856</v>
          </cell>
          <cell r="B37">
            <v>52312</v>
          </cell>
          <cell r="C37" t="str">
            <v>Huggies Classic amarillo 1 CH 14x14u</v>
          </cell>
          <cell r="D37">
            <v>40</v>
          </cell>
          <cell r="E37">
            <v>2</v>
          </cell>
          <cell r="F37">
            <v>0</v>
          </cell>
          <cell r="G37">
            <v>86</v>
          </cell>
          <cell r="H37">
            <v>86</v>
          </cell>
          <cell r="I37">
            <v>2.8666666666666667</v>
          </cell>
          <cell r="J37">
            <v>2.8735056100333898</v>
          </cell>
          <cell r="K37">
            <v>0</v>
          </cell>
          <cell r="L37" t="e">
            <v>#N/A</v>
          </cell>
          <cell r="M37">
            <v>0</v>
          </cell>
          <cell r="N37">
            <v>0</v>
          </cell>
          <cell r="O37">
            <v>90</v>
          </cell>
          <cell r="Q37">
            <v>600</v>
          </cell>
          <cell r="R37">
            <v>448.92899999767542</v>
          </cell>
          <cell r="S37">
            <v>598.57199999690056</v>
          </cell>
          <cell r="T37" t="str">
            <v xml:space="preserve"> </v>
          </cell>
        </row>
        <row r="38">
          <cell r="A38">
            <v>30156857</v>
          </cell>
          <cell r="B38">
            <v>52313</v>
          </cell>
          <cell r="C38" t="str">
            <v>Huggies Classic amarillo 2 M 14x12u</v>
          </cell>
          <cell r="D38">
            <v>40</v>
          </cell>
          <cell r="E38">
            <v>2</v>
          </cell>
          <cell r="F38">
            <v>0</v>
          </cell>
          <cell r="G38">
            <v>211</v>
          </cell>
          <cell r="H38">
            <v>211</v>
          </cell>
          <cell r="I38">
            <v>3.836363636363636</v>
          </cell>
          <cell r="J38">
            <v>4.2203995318395755</v>
          </cell>
          <cell r="K38">
            <v>0</v>
          </cell>
          <cell r="L38" t="e">
            <v>#N/A</v>
          </cell>
          <cell r="M38">
            <v>29</v>
          </cell>
          <cell r="N38">
            <v>1163</v>
          </cell>
          <cell r="O38">
            <v>350</v>
          </cell>
          <cell r="Q38">
            <v>1100</v>
          </cell>
          <cell r="R38">
            <v>749.92899987846613</v>
          </cell>
          <cell r="S38">
            <v>999.90533317128825</v>
          </cell>
          <cell r="T38" t="str">
            <v xml:space="preserve"> </v>
          </cell>
        </row>
        <row r="39">
          <cell r="A39">
            <v>30156858</v>
          </cell>
          <cell r="B39">
            <v>52314</v>
          </cell>
          <cell r="C39" t="str">
            <v>Huggies Classic amarillo 3 G 14x10u</v>
          </cell>
          <cell r="D39">
            <v>40</v>
          </cell>
          <cell r="E39">
            <v>2</v>
          </cell>
          <cell r="F39">
            <v>0</v>
          </cell>
          <cell r="G39">
            <v>404</v>
          </cell>
          <cell r="H39">
            <v>404</v>
          </cell>
          <cell r="I39">
            <v>3.2319999999999998</v>
          </cell>
          <cell r="J39">
            <v>6.9183689545797469</v>
          </cell>
          <cell r="K39">
            <v>0</v>
          </cell>
          <cell r="L39" t="e">
            <v>#N/A</v>
          </cell>
          <cell r="M39">
            <v>1360</v>
          </cell>
          <cell r="N39">
            <v>1586</v>
          </cell>
          <cell r="O39">
            <v>360</v>
          </cell>
          <cell r="Q39">
            <v>2500</v>
          </cell>
          <cell r="R39">
            <v>875.92899999767542</v>
          </cell>
          <cell r="S39">
            <v>1167.9053333302338</v>
          </cell>
          <cell r="T39">
            <v>-0.53283786666790645</v>
          </cell>
        </row>
        <row r="40">
          <cell r="A40">
            <v>30156859</v>
          </cell>
          <cell r="B40">
            <v>52315</v>
          </cell>
          <cell r="C40" t="str">
            <v>Huggies Classic amarillo 4 XG 14x8u</v>
          </cell>
          <cell r="D40">
            <v>40</v>
          </cell>
          <cell r="E40">
            <v>2</v>
          </cell>
          <cell r="F40">
            <v>0</v>
          </cell>
          <cell r="G40">
            <v>141</v>
          </cell>
          <cell r="H40">
            <v>141</v>
          </cell>
          <cell r="I40">
            <v>4.3384615384615381</v>
          </cell>
          <cell r="J40">
            <v>3.4065760608961111</v>
          </cell>
          <cell r="K40">
            <v>0</v>
          </cell>
          <cell r="L40">
            <v>120</v>
          </cell>
          <cell r="M40">
            <v>849</v>
          </cell>
          <cell r="N40">
            <v>0</v>
          </cell>
          <cell r="O40">
            <v>60</v>
          </cell>
          <cell r="Q40">
            <v>650</v>
          </cell>
          <cell r="R40">
            <v>620.85799999535084</v>
          </cell>
          <cell r="S40">
            <v>827.81066666046786</v>
          </cell>
          <cell r="T40">
            <v>0.27355487178533516</v>
          </cell>
        </row>
        <row r="41">
          <cell r="A41">
            <v>30170500</v>
          </cell>
          <cell r="B41">
            <v>52316</v>
          </cell>
          <cell r="C41" t="str">
            <v>Huggies Classic amarillo Mega 2 M 6x48u</v>
          </cell>
          <cell r="D41">
            <v>40</v>
          </cell>
          <cell r="E41">
            <v>2</v>
          </cell>
          <cell r="F41">
            <v>0</v>
          </cell>
          <cell r="G41">
            <v>207</v>
          </cell>
          <cell r="H41">
            <v>207</v>
          </cell>
          <cell r="I41">
            <v>6.8999999999999995</v>
          </cell>
          <cell r="J41">
            <v>6.8092105263157894</v>
          </cell>
          <cell r="K41">
            <v>0</v>
          </cell>
          <cell r="L41" t="e">
            <v>#N/A</v>
          </cell>
          <cell r="M41">
            <v>388</v>
          </cell>
          <cell r="N41">
            <v>1</v>
          </cell>
          <cell r="O41">
            <v>140</v>
          </cell>
          <cell r="Q41">
            <v>600</v>
          </cell>
          <cell r="R41">
            <v>456</v>
          </cell>
          <cell r="S41">
            <v>608</v>
          </cell>
          <cell r="T41" t="str">
            <v xml:space="preserve"> </v>
          </cell>
        </row>
        <row r="42">
          <cell r="A42">
            <v>30170501</v>
          </cell>
          <cell r="B42">
            <v>52317</v>
          </cell>
          <cell r="C42" t="str">
            <v>Huggies Classic amarillo Mega 3 G 6x40u</v>
          </cell>
          <cell r="D42">
            <v>40</v>
          </cell>
          <cell r="E42">
            <v>2</v>
          </cell>
          <cell r="F42">
            <v>0</v>
          </cell>
          <cell r="G42">
            <v>484</v>
          </cell>
          <cell r="H42">
            <v>484</v>
          </cell>
          <cell r="I42">
            <v>5.3777777777777782</v>
          </cell>
          <cell r="J42">
            <v>5.5632183908045976</v>
          </cell>
          <cell r="K42">
            <v>0</v>
          </cell>
          <cell r="L42">
            <v>100</v>
          </cell>
          <cell r="M42">
            <v>1626</v>
          </cell>
          <cell r="N42">
            <v>2</v>
          </cell>
          <cell r="O42">
            <v>358</v>
          </cell>
          <cell r="Q42">
            <v>1800</v>
          </cell>
          <cell r="R42">
            <v>1305</v>
          </cell>
          <cell r="S42">
            <v>1740</v>
          </cell>
          <cell r="T42" t="str">
            <v xml:space="preserve"> </v>
          </cell>
        </row>
        <row r="43">
          <cell r="A43">
            <v>30170502</v>
          </cell>
          <cell r="B43">
            <v>52325</v>
          </cell>
          <cell r="C43" t="str">
            <v>Huggies Classic amarillo Mega 4 XG 6x32u</v>
          </cell>
          <cell r="D43">
            <v>40</v>
          </cell>
          <cell r="E43">
            <v>2</v>
          </cell>
          <cell r="F43">
            <v>0</v>
          </cell>
          <cell r="G43">
            <v>97</v>
          </cell>
          <cell r="H43">
            <v>97</v>
          </cell>
          <cell r="I43">
            <v>4.8499999999999996</v>
          </cell>
          <cell r="J43">
            <v>6.2760694119174847</v>
          </cell>
          <cell r="K43">
            <v>0</v>
          </cell>
          <cell r="L43" t="e">
            <v>#N/A</v>
          </cell>
          <cell r="M43">
            <v>453</v>
          </cell>
          <cell r="N43">
            <v>0</v>
          </cell>
          <cell r="O43">
            <v>50</v>
          </cell>
          <cell r="Q43">
            <v>400</v>
          </cell>
          <cell r="R43">
            <v>231.83300000429153</v>
          </cell>
          <cell r="S43">
            <v>309.11066667238867</v>
          </cell>
          <cell r="T43">
            <v>-0.2272233333190283</v>
          </cell>
        </row>
        <row r="44">
          <cell r="B44" t="str">
            <v>TOTAL HUGGIES CLASSIC AMARILLO</v>
          </cell>
          <cell r="C44" t="str">
            <v>CALDOS SUIZA KNORR</v>
          </cell>
          <cell r="E44">
            <v>2</v>
          </cell>
          <cell r="F44">
            <v>0</v>
          </cell>
          <cell r="G44">
            <v>1630</v>
          </cell>
          <cell r="H44">
            <v>1630</v>
          </cell>
          <cell r="I44">
            <v>4.261437908496732</v>
          </cell>
          <cell r="J44">
            <v>5.2149119609092542</v>
          </cell>
          <cell r="L44" t="e">
            <v>#N/A</v>
          </cell>
          <cell r="M44" t="e">
            <v>#N/A</v>
          </cell>
          <cell r="N44" t="e">
            <v>#N/A</v>
          </cell>
          <cell r="Q44">
            <v>7650</v>
          </cell>
          <cell r="R44">
            <v>4688.4779998734593</v>
          </cell>
          <cell r="S44">
            <v>6251.3039998312797</v>
          </cell>
          <cell r="T44">
            <v>-0.18283607845342748</v>
          </cell>
        </row>
        <row r="45">
          <cell r="A45">
            <v>30155738</v>
          </cell>
          <cell r="B45">
            <v>44312</v>
          </cell>
          <cell r="C45" t="str">
            <v>Nappy´s Pupy clásico CH 12x16u</v>
          </cell>
          <cell r="D45">
            <v>40</v>
          </cell>
          <cell r="E45">
            <v>2</v>
          </cell>
          <cell r="F45">
            <v>8.6999999999999993</v>
          </cell>
          <cell r="G45">
            <v>261</v>
          </cell>
          <cell r="H45">
            <v>261</v>
          </cell>
          <cell r="I45">
            <v>8.0307692307692307</v>
          </cell>
          <cell r="J45">
            <v>13.361774744027304</v>
          </cell>
          <cell r="K45">
            <v>0</v>
          </cell>
          <cell r="L45" t="e">
            <v>#N/A</v>
          </cell>
          <cell r="M45">
            <v>1187</v>
          </cell>
          <cell r="N45">
            <v>0</v>
          </cell>
          <cell r="O45">
            <v>140</v>
          </cell>
          <cell r="Q45">
            <v>650</v>
          </cell>
          <cell r="R45">
            <v>293</v>
          </cell>
          <cell r="S45">
            <v>390.66666666666669</v>
          </cell>
          <cell r="T45">
            <v>-0.39897435897435896</v>
          </cell>
        </row>
        <row r="46">
          <cell r="A46">
            <v>30155739</v>
          </cell>
          <cell r="B46">
            <v>44316</v>
          </cell>
          <cell r="C46" t="str">
            <v>Nappy´s Pupy clásico 3M 12x14u</v>
          </cell>
          <cell r="D46">
            <v>40</v>
          </cell>
          <cell r="E46">
            <v>3</v>
          </cell>
          <cell r="F46">
            <v>20.633333333333333</v>
          </cell>
          <cell r="G46">
            <v>619</v>
          </cell>
          <cell r="H46">
            <v>619</v>
          </cell>
          <cell r="I46">
            <v>7.0742857142857138</v>
          </cell>
          <cell r="J46">
            <v>8.2386867790594493</v>
          </cell>
          <cell r="K46">
            <v>0</v>
          </cell>
          <cell r="L46" t="e">
            <v>#N/A</v>
          </cell>
          <cell r="M46">
            <v>40</v>
          </cell>
          <cell r="N46">
            <v>1340</v>
          </cell>
          <cell r="O46">
            <v>320</v>
          </cell>
          <cell r="Q46">
            <v>1750</v>
          </cell>
          <cell r="R46">
            <v>1127</v>
          </cell>
          <cell r="S46">
            <v>1502.6666666666667</v>
          </cell>
          <cell r="T46" t="str">
            <v xml:space="preserve"> </v>
          </cell>
        </row>
        <row r="47">
          <cell r="A47">
            <v>30155740</v>
          </cell>
          <cell r="B47">
            <v>44315</v>
          </cell>
          <cell r="C47" t="str">
            <v>Nappy´s Pupy clásico 4G 12x12u</v>
          </cell>
          <cell r="D47">
            <v>40</v>
          </cell>
          <cell r="E47">
            <v>6</v>
          </cell>
          <cell r="F47">
            <v>24.266666666666666</v>
          </cell>
          <cell r="G47">
            <v>728</v>
          </cell>
          <cell r="H47">
            <v>728</v>
          </cell>
          <cell r="I47">
            <v>3.6399999999999997</v>
          </cell>
          <cell r="J47">
            <v>5.8302189001601707</v>
          </cell>
          <cell r="K47" t="str">
            <v>cuándo llega?</v>
          </cell>
          <cell r="L47" t="e">
            <v>#N/A</v>
          </cell>
          <cell r="M47">
            <v>3750</v>
          </cell>
          <cell r="N47">
            <v>0</v>
          </cell>
          <cell r="O47">
            <v>1000</v>
          </cell>
          <cell r="Q47">
            <v>4000</v>
          </cell>
          <cell r="R47">
            <v>1873</v>
          </cell>
          <cell r="S47">
            <v>2497.333333333333</v>
          </cell>
          <cell r="T47">
            <v>-0.37566666666666676</v>
          </cell>
        </row>
        <row r="48">
          <cell r="A48">
            <v>30155741</v>
          </cell>
          <cell r="B48">
            <v>44313</v>
          </cell>
          <cell r="C48" t="str">
            <v>Nappy´s Pupy clásico 5EG 12x10u</v>
          </cell>
          <cell r="D48">
            <v>40</v>
          </cell>
          <cell r="E48">
            <v>4</v>
          </cell>
          <cell r="F48">
            <v>6.2</v>
          </cell>
          <cell r="G48">
            <v>186</v>
          </cell>
          <cell r="H48">
            <v>186</v>
          </cell>
          <cell r="I48">
            <v>5.7230769230769232</v>
          </cell>
          <cell r="J48">
            <v>9.1475409836065573</v>
          </cell>
          <cell r="K48">
            <v>0</v>
          </cell>
          <cell r="L48" t="e">
            <v>#N/A</v>
          </cell>
          <cell r="M48">
            <v>156</v>
          </cell>
          <cell r="N48">
            <v>1180</v>
          </cell>
          <cell r="O48">
            <v>80</v>
          </cell>
          <cell r="Q48">
            <v>650</v>
          </cell>
          <cell r="R48">
            <v>305</v>
          </cell>
          <cell r="S48">
            <v>406.66666666666663</v>
          </cell>
          <cell r="T48">
            <v>-0.37435897435897442</v>
          </cell>
        </row>
        <row r="49">
          <cell r="A49">
            <v>30156609</v>
          </cell>
          <cell r="B49">
            <v>45008</v>
          </cell>
          <cell r="C49" t="str">
            <v>Pupy clásico MaxiPack 3M 10x26u</v>
          </cell>
          <cell r="D49">
            <v>40</v>
          </cell>
          <cell r="E49">
            <v>3</v>
          </cell>
          <cell r="F49">
            <v>7.3</v>
          </cell>
          <cell r="G49">
            <v>146</v>
          </cell>
          <cell r="H49">
            <v>146</v>
          </cell>
          <cell r="I49">
            <v>4.4923076923076923</v>
          </cell>
          <cell r="J49">
            <v>4.7608695652173907</v>
          </cell>
          <cell r="K49">
            <v>0</v>
          </cell>
          <cell r="L49" t="e">
            <v>#N/A</v>
          </cell>
          <cell r="M49">
            <v>1830</v>
          </cell>
          <cell r="N49">
            <v>640</v>
          </cell>
          <cell r="O49">
            <v>100</v>
          </cell>
          <cell r="Q49">
            <v>650</v>
          </cell>
          <cell r="R49">
            <v>460</v>
          </cell>
          <cell r="S49">
            <v>613.33333333333337</v>
          </cell>
          <cell r="T49" t="str">
            <v xml:space="preserve"> </v>
          </cell>
        </row>
        <row r="50">
          <cell r="A50">
            <v>30156610</v>
          </cell>
          <cell r="B50">
            <v>45006</v>
          </cell>
          <cell r="C50" t="str">
            <v>Pupy clásico MaxiPack 4G 10x22u</v>
          </cell>
          <cell r="D50">
            <v>40</v>
          </cell>
          <cell r="E50">
            <v>6</v>
          </cell>
          <cell r="F50">
            <v>38.549999999999997</v>
          </cell>
          <cell r="G50">
            <v>771</v>
          </cell>
          <cell r="H50">
            <v>771</v>
          </cell>
          <cell r="I50">
            <v>7.71</v>
          </cell>
          <cell r="J50">
            <v>24.347368421052629</v>
          </cell>
          <cell r="K50">
            <v>0</v>
          </cell>
          <cell r="L50" t="e">
            <v>#N/A</v>
          </cell>
          <cell r="M50">
            <v>1154</v>
          </cell>
          <cell r="N50">
            <v>50</v>
          </cell>
          <cell r="O50">
            <v>760</v>
          </cell>
          <cell r="Q50">
            <v>2000</v>
          </cell>
          <cell r="R50">
            <v>475</v>
          </cell>
          <cell r="S50">
            <v>633.33333333333337</v>
          </cell>
          <cell r="T50">
            <v>-0.68333333333333324</v>
          </cell>
        </row>
        <row r="51">
          <cell r="A51">
            <v>30156611</v>
          </cell>
          <cell r="B51">
            <v>45007</v>
          </cell>
          <cell r="C51" t="str">
            <v>Pupy clásico MaxiPack 5EG 10x18u</v>
          </cell>
          <cell r="D51">
            <v>40</v>
          </cell>
          <cell r="E51">
            <v>4</v>
          </cell>
          <cell r="F51">
            <v>6.9</v>
          </cell>
          <cell r="G51">
            <v>138</v>
          </cell>
          <cell r="H51">
            <v>138</v>
          </cell>
          <cell r="I51">
            <v>13.799999999999999</v>
          </cell>
          <cell r="J51">
            <v>24.642857142857146</v>
          </cell>
          <cell r="K51">
            <v>0</v>
          </cell>
          <cell r="L51" t="e">
            <v>#N/A</v>
          </cell>
          <cell r="M51">
            <v>1362</v>
          </cell>
          <cell r="N51">
            <v>0</v>
          </cell>
          <cell r="O51">
            <v>90</v>
          </cell>
          <cell r="Q51">
            <v>200</v>
          </cell>
          <cell r="R51">
            <v>84</v>
          </cell>
          <cell r="S51">
            <v>112</v>
          </cell>
          <cell r="T51">
            <v>-0.44</v>
          </cell>
        </row>
        <row r="52">
          <cell r="A52">
            <v>30170913</v>
          </cell>
          <cell r="B52">
            <v>53228</v>
          </cell>
          <cell r="C52" t="str">
            <v>NAPPY'S pupy 2 P 14x14u</v>
          </cell>
          <cell r="D52">
            <v>40</v>
          </cell>
          <cell r="E52">
            <v>2</v>
          </cell>
          <cell r="F52">
            <v>0</v>
          </cell>
          <cell r="G52">
            <v>0</v>
          </cell>
          <cell r="H52">
            <v>0</v>
          </cell>
          <cell r="I52">
            <v>0</v>
          </cell>
          <cell r="J52">
            <v>0</v>
          </cell>
          <cell r="K52" t="str">
            <v>cuándo llega?</v>
          </cell>
          <cell r="L52" t="e">
            <v>#N/A</v>
          </cell>
          <cell r="M52">
            <v>197</v>
          </cell>
          <cell r="N52">
            <v>0</v>
          </cell>
          <cell r="O52">
            <v>3.4210526315789473</v>
          </cell>
          <cell r="Q52">
            <v>30</v>
          </cell>
          <cell r="R52">
            <v>25</v>
          </cell>
          <cell r="S52">
            <v>33.333333333333336</v>
          </cell>
          <cell r="T52" t="str">
            <v xml:space="preserve"> </v>
          </cell>
        </row>
        <row r="53">
          <cell r="A53">
            <v>30170914</v>
          </cell>
          <cell r="B53">
            <v>53234</v>
          </cell>
          <cell r="C53" t="str">
            <v>NAPPY'S pupy 3 M 14x12u</v>
          </cell>
          <cell r="D53">
            <v>40</v>
          </cell>
          <cell r="E53">
            <v>3</v>
          </cell>
          <cell r="F53">
            <v>0.73333333333333328</v>
          </cell>
          <cell r="G53">
            <v>22</v>
          </cell>
          <cell r="H53">
            <v>22</v>
          </cell>
          <cell r="I53">
            <v>9.7777777777777768</v>
          </cell>
          <cell r="J53">
            <v>6.0000000000000009</v>
          </cell>
          <cell r="K53">
            <v>0</v>
          </cell>
          <cell r="L53" t="e">
            <v>#N/A</v>
          </cell>
          <cell r="M53">
            <v>77</v>
          </cell>
          <cell r="N53">
            <v>159</v>
          </cell>
          <cell r="O53">
            <v>2.4736842105263159</v>
          </cell>
          <cell r="Q53">
            <v>45</v>
          </cell>
          <cell r="R53">
            <v>55</v>
          </cell>
          <cell r="S53">
            <v>73.333333333333329</v>
          </cell>
          <cell r="T53">
            <v>0.62962962962962954</v>
          </cell>
        </row>
        <row r="54">
          <cell r="A54">
            <v>30170915</v>
          </cell>
          <cell r="B54">
            <v>53242</v>
          </cell>
          <cell r="C54" t="str">
            <v>NAPPY'S pupy 4 G 14x10u</v>
          </cell>
          <cell r="D54">
            <v>40</v>
          </cell>
          <cell r="E54">
            <v>6</v>
          </cell>
          <cell r="F54">
            <v>0.1</v>
          </cell>
          <cell r="G54">
            <v>3</v>
          </cell>
          <cell r="H54">
            <v>3</v>
          </cell>
          <cell r="I54">
            <v>0.92307692307692313</v>
          </cell>
          <cell r="J54">
            <v>1.1250000000000002</v>
          </cell>
          <cell r="K54" t="str">
            <v>cuándo llega?</v>
          </cell>
          <cell r="L54" t="e">
            <v>#N/A</v>
          </cell>
          <cell r="M54">
            <v>223</v>
          </cell>
          <cell r="N54">
            <v>0</v>
          </cell>
          <cell r="O54">
            <v>1.736842105263158</v>
          </cell>
          <cell r="Q54">
            <v>65</v>
          </cell>
          <cell r="R54">
            <v>40</v>
          </cell>
          <cell r="S54">
            <v>53.333333333333329</v>
          </cell>
          <cell r="T54">
            <v>-0.17948717948717957</v>
          </cell>
        </row>
        <row r="55">
          <cell r="A55">
            <v>30170916</v>
          </cell>
          <cell r="B55">
            <v>53243</v>
          </cell>
          <cell r="C55" t="str">
            <v>NAPPY'S pupy 5 EG 14x8u</v>
          </cell>
          <cell r="D55">
            <v>40</v>
          </cell>
          <cell r="E55">
            <v>4</v>
          </cell>
          <cell r="F55">
            <v>1</v>
          </cell>
          <cell r="G55">
            <v>30</v>
          </cell>
          <cell r="H55">
            <v>30</v>
          </cell>
          <cell r="I55">
            <v>20</v>
          </cell>
          <cell r="J55">
            <v>45</v>
          </cell>
          <cell r="K55">
            <v>0</v>
          </cell>
          <cell r="L55" t="e">
            <v>#N/A</v>
          </cell>
          <cell r="M55">
            <v>5</v>
          </cell>
          <cell r="N55">
            <v>95</v>
          </cell>
          <cell r="O55">
            <v>2.6315789473684212</v>
          </cell>
          <cell r="Q55">
            <v>30</v>
          </cell>
          <cell r="R55">
            <v>10</v>
          </cell>
          <cell r="S55">
            <v>13.333333333333332</v>
          </cell>
          <cell r="T55">
            <v>-0.55555555555555558</v>
          </cell>
        </row>
        <row r="56">
          <cell r="A56">
            <v>30170917</v>
          </cell>
          <cell r="B56">
            <v>53244</v>
          </cell>
          <cell r="C56" t="str">
            <v>NAPPY'S pupy maxi 3 M 10x24u</v>
          </cell>
          <cell r="D56">
            <v>40</v>
          </cell>
          <cell r="E56">
            <v>3</v>
          </cell>
          <cell r="F56">
            <v>1.6</v>
          </cell>
          <cell r="G56">
            <v>32</v>
          </cell>
          <cell r="H56">
            <v>32</v>
          </cell>
          <cell r="I56">
            <v>21.333333333333332</v>
          </cell>
          <cell r="J56" t="str">
            <v xml:space="preserve"> </v>
          </cell>
          <cell r="K56" t="str">
            <v>cuándo llega?</v>
          </cell>
          <cell r="L56" t="e">
            <v>#N/A</v>
          </cell>
          <cell r="M56">
            <v>245</v>
          </cell>
          <cell r="N56">
            <v>0</v>
          </cell>
          <cell r="O56">
            <v>1.736842105263158</v>
          </cell>
          <cell r="Q56">
            <v>30</v>
          </cell>
          <cell r="R56">
            <v>0</v>
          </cell>
          <cell r="S56">
            <v>0</v>
          </cell>
          <cell r="T56">
            <v>-1</v>
          </cell>
        </row>
        <row r="57">
          <cell r="A57">
            <v>30170918</v>
          </cell>
          <cell r="B57">
            <v>53245</v>
          </cell>
          <cell r="C57" t="str">
            <v>NAPPY'S pupy maxi 4 G 10x20u</v>
          </cell>
          <cell r="D57">
            <v>40</v>
          </cell>
          <cell r="E57">
            <v>6</v>
          </cell>
          <cell r="F57">
            <v>13.1</v>
          </cell>
          <cell r="G57">
            <v>262</v>
          </cell>
          <cell r="H57">
            <v>262</v>
          </cell>
          <cell r="I57">
            <v>34.93333333333333</v>
          </cell>
          <cell r="J57" t="str">
            <v xml:space="preserve"> </v>
          </cell>
          <cell r="K57" t="str">
            <v>cuándo llega?</v>
          </cell>
          <cell r="L57" t="e">
            <v>#N/A</v>
          </cell>
          <cell r="M57">
            <v>450</v>
          </cell>
          <cell r="N57">
            <v>0</v>
          </cell>
          <cell r="O57">
            <v>7.8947368421052628</v>
          </cell>
          <cell r="Q57">
            <v>150</v>
          </cell>
          <cell r="R57">
            <v>0</v>
          </cell>
          <cell r="S57">
            <v>0</v>
          </cell>
          <cell r="T57">
            <v>-1</v>
          </cell>
        </row>
        <row r="58">
          <cell r="A58">
            <v>30170919</v>
          </cell>
          <cell r="B58">
            <v>53246</v>
          </cell>
          <cell r="C58" t="str">
            <v>NAPPY'S pupy maxi 5 EG 10x16u</v>
          </cell>
          <cell r="D58">
            <v>40</v>
          </cell>
          <cell r="E58">
            <v>4</v>
          </cell>
          <cell r="F58">
            <v>3.6</v>
          </cell>
          <cell r="G58">
            <v>72</v>
          </cell>
          <cell r="H58">
            <v>72</v>
          </cell>
          <cell r="I58">
            <v>36</v>
          </cell>
          <cell r="J58" t="str">
            <v xml:space="preserve"> </v>
          </cell>
          <cell r="K58" t="str">
            <v>cuándo llega?</v>
          </cell>
          <cell r="L58" t="e">
            <v>#N/A</v>
          </cell>
          <cell r="M58">
            <v>183</v>
          </cell>
          <cell r="N58">
            <v>0</v>
          </cell>
          <cell r="O58">
            <v>2.2105263157894739</v>
          </cell>
          <cell r="Q58">
            <v>40</v>
          </cell>
          <cell r="R58">
            <v>0</v>
          </cell>
          <cell r="S58">
            <v>0</v>
          </cell>
          <cell r="T58">
            <v>-1</v>
          </cell>
        </row>
        <row r="59">
          <cell r="B59" t="str">
            <v>TOTAL PUPY</v>
          </cell>
          <cell r="E59">
            <v>2</v>
          </cell>
          <cell r="F59">
            <v>112.55</v>
          </cell>
          <cell r="G59">
            <v>3270</v>
          </cell>
          <cell r="H59">
            <v>3270</v>
          </cell>
          <cell r="I59">
            <v>6.3556851311953357</v>
          </cell>
          <cell r="J59">
            <v>10.332841794817785</v>
          </cell>
          <cell r="L59" t="e">
            <v>#N/A</v>
          </cell>
          <cell r="M59" t="e">
            <v>#N/A</v>
          </cell>
          <cell r="N59" t="e">
            <v>#N/A</v>
          </cell>
          <cell r="Q59">
            <v>10290</v>
          </cell>
          <cell r="R59">
            <v>4747</v>
          </cell>
          <cell r="S59">
            <v>6329.3333333333312</v>
          </cell>
          <cell r="T59">
            <v>-0.38490443796566265</v>
          </cell>
        </row>
        <row r="60">
          <cell r="A60">
            <v>30155695</v>
          </cell>
          <cell r="B60">
            <v>45381</v>
          </cell>
          <cell r="C60" t="str">
            <v>ProKids CH 12x16u</v>
          </cell>
          <cell r="D60">
            <v>0</v>
          </cell>
          <cell r="E60">
            <v>0</v>
          </cell>
          <cell r="F60">
            <v>1.2</v>
          </cell>
          <cell r="G60">
            <v>60</v>
          </cell>
          <cell r="H60">
            <v>60</v>
          </cell>
          <cell r="I60">
            <v>13.043478260869566</v>
          </cell>
          <cell r="J60">
            <v>33.644859803713125</v>
          </cell>
          <cell r="K60">
            <v>0</v>
          </cell>
          <cell r="L60" t="e">
            <v>#N/A</v>
          </cell>
          <cell r="M60">
            <v>27</v>
          </cell>
          <cell r="N60">
            <v>0</v>
          </cell>
          <cell r="Q60">
            <v>92</v>
          </cell>
          <cell r="R60">
            <v>26.750000007450581</v>
          </cell>
          <cell r="S60">
            <v>35.666666676600776</v>
          </cell>
          <cell r="T60">
            <v>-0.61231884047173069</v>
          </cell>
        </row>
        <row r="61">
          <cell r="A61">
            <v>30155696</v>
          </cell>
          <cell r="B61">
            <v>45379</v>
          </cell>
          <cell r="C61" t="str">
            <v>ProKids M 12x14u</v>
          </cell>
          <cell r="D61">
            <v>0</v>
          </cell>
          <cell r="E61">
            <v>0</v>
          </cell>
          <cell r="F61">
            <v>0</v>
          </cell>
          <cell r="G61">
            <v>0</v>
          </cell>
          <cell r="H61">
            <v>0</v>
          </cell>
          <cell r="I61" t="e">
            <v>#VALUE!</v>
          </cell>
          <cell r="J61" t="str">
            <v xml:space="preserve"> </v>
          </cell>
          <cell r="K61" t="str">
            <v>cuándo llega?</v>
          </cell>
          <cell r="L61" t="e">
            <v>#N/A</v>
          </cell>
          <cell r="M61">
            <v>0</v>
          </cell>
          <cell r="N61">
            <v>0</v>
          </cell>
          <cell r="Q61" t="str">
            <v>NO HAY</v>
          </cell>
          <cell r="R61">
            <v>0</v>
          </cell>
          <cell r="S61">
            <v>0</v>
          </cell>
          <cell r="T61" t="e">
            <v>#VALUE!</v>
          </cell>
        </row>
        <row r="62">
          <cell r="A62">
            <v>30155697</v>
          </cell>
          <cell r="B62">
            <v>45380</v>
          </cell>
          <cell r="C62" t="str">
            <v>ProKids G 12x12u</v>
          </cell>
          <cell r="D62">
            <v>0</v>
          </cell>
          <cell r="E62">
            <v>0</v>
          </cell>
          <cell r="F62">
            <v>0</v>
          </cell>
          <cell r="G62">
            <v>0</v>
          </cell>
          <cell r="H62">
            <v>0</v>
          </cell>
          <cell r="I62" t="str">
            <v xml:space="preserve"> </v>
          </cell>
          <cell r="J62" t="str">
            <v xml:space="preserve"> </v>
          </cell>
          <cell r="K62" t="str">
            <v>cuándo llega?</v>
          </cell>
          <cell r="L62" t="e">
            <v>#N/A</v>
          </cell>
          <cell r="M62">
            <v>0</v>
          </cell>
          <cell r="N62">
            <v>0</v>
          </cell>
          <cell r="Q62">
            <v>0</v>
          </cell>
          <cell r="R62">
            <v>-0.16699999570846558</v>
          </cell>
          <cell r="S62">
            <v>-0.22266666094462079</v>
          </cell>
          <cell r="T62" t="e">
            <v>#DIV/0!</v>
          </cell>
        </row>
        <row r="63">
          <cell r="A63">
            <v>30155698</v>
          </cell>
          <cell r="B63">
            <v>45382</v>
          </cell>
          <cell r="C63" t="str">
            <v>ProKids EG 12x10u</v>
          </cell>
          <cell r="D63">
            <v>0</v>
          </cell>
          <cell r="E63">
            <v>0</v>
          </cell>
          <cell r="F63">
            <v>3.05</v>
          </cell>
          <cell r="G63">
            <v>61</v>
          </cell>
          <cell r="H63">
            <v>61</v>
          </cell>
          <cell r="I63">
            <v>11.192660550458715</v>
          </cell>
          <cell r="J63" t="str">
            <v xml:space="preserve"> </v>
          </cell>
          <cell r="K63" t="str">
            <v>cuándo llega?</v>
          </cell>
          <cell r="L63" t="e">
            <v>#N/A</v>
          </cell>
          <cell r="M63">
            <v>0</v>
          </cell>
          <cell r="N63">
            <v>0</v>
          </cell>
          <cell r="Q63">
            <v>109</v>
          </cell>
          <cell r="R63">
            <v>0</v>
          </cell>
          <cell r="S63">
            <v>0</v>
          </cell>
          <cell r="T63">
            <v>-1</v>
          </cell>
        </row>
        <row r="64">
          <cell r="A64">
            <v>30170375</v>
          </cell>
          <cell r="B64">
            <v>53201</v>
          </cell>
          <cell r="C64" t="str">
            <v>Prokids 1 CH 14x14u</v>
          </cell>
          <cell r="D64">
            <v>0</v>
          </cell>
          <cell r="E64">
            <v>0</v>
          </cell>
          <cell r="F64">
            <v>0</v>
          </cell>
          <cell r="G64">
            <v>0</v>
          </cell>
          <cell r="H64">
            <v>0</v>
          </cell>
          <cell r="I64">
            <v>0</v>
          </cell>
          <cell r="J64" t="str">
            <v xml:space="preserve"> </v>
          </cell>
          <cell r="K64" t="str">
            <v>cuándo llega?</v>
          </cell>
          <cell r="L64" t="e">
            <v>#N/A</v>
          </cell>
          <cell r="M64" t="e">
            <v>#N/A</v>
          </cell>
          <cell r="N64" t="e">
            <v>#N/A</v>
          </cell>
          <cell r="Q64">
            <v>58</v>
          </cell>
          <cell r="R64">
            <v>0</v>
          </cell>
          <cell r="S64">
            <v>0</v>
          </cell>
          <cell r="T64">
            <v>-1</v>
          </cell>
        </row>
        <row r="65">
          <cell r="A65">
            <v>30170376</v>
          </cell>
          <cell r="B65">
            <v>53202</v>
          </cell>
          <cell r="C65" t="str">
            <v>Prokids 2 M 14x12u</v>
          </cell>
          <cell r="D65">
            <v>0</v>
          </cell>
          <cell r="E65">
            <v>0</v>
          </cell>
          <cell r="F65">
            <v>0</v>
          </cell>
          <cell r="G65">
            <v>0</v>
          </cell>
          <cell r="H65">
            <v>0</v>
          </cell>
          <cell r="I65">
            <v>0</v>
          </cell>
          <cell r="J65" t="str">
            <v xml:space="preserve"> </v>
          </cell>
          <cell r="K65" t="str">
            <v>cuándo llega?</v>
          </cell>
          <cell r="L65" t="e">
            <v>#N/A</v>
          </cell>
          <cell r="M65">
            <v>0</v>
          </cell>
          <cell r="N65">
            <v>0</v>
          </cell>
          <cell r="Q65">
            <v>550</v>
          </cell>
          <cell r="R65">
            <v>0</v>
          </cell>
          <cell r="S65">
            <v>0</v>
          </cell>
          <cell r="T65">
            <v>-1</v>
          </cell>
        </row>
        <row r="66">
          <cell r="A66">
            <v>30170377</v>
          </cell>
          <cell r="B66">
            <v>53203</v>
          </cell>
          <cell r="C66" t="str">
            <v>Prokids 3 G 14x10u</v>
          </cell>
          <cell r="D66">
            <v>0</v>
          </cell>
          <cell r="E66">
            <v>0</v>
          </cell>
          <cell r="F66">
            <v>0</v>
          </cell>
          <cell r="G66">
            <v>0</v>
          </cell>
          <cell r="H66">
            <v>0</v>
          </cell>
          <cell r="I66">
            <v>0</v>
          </cell>
          <cell r="J66" t="str">
            <v xml:space="preserve"> </v>
          </cell>
          <cell r="K66" t="str">
            <v>cuándo llega?</v>
          </cell>
          <cell r="L66" t="e">
            <v>#N/A</v>
          </cell>
          <cell r="M66">
            <v>0</v>
          </cell>
          <cell r="N66">
            <v>0</v>
          </cell>
          <cell r="Q66">
            <v>850</v>
          </cell>
          <cell r="R66">
            <v>-7.1000002324581146E-2</v>
          </cell>
          <cell r="S66">
            <v>-9.46666697661082E-2</v>
          </cell>
          <cell r="T66">
            <v>-1.000111372552666</v>
          </cell>
        </row>
        <row r="67">
          <cell r="A67">
            <v>30170378</v>
          </cell>
          <cell r="B67">
            <v>53641</v>
          </cell>
          <cell r="C67" t="str">
            <v>Prokids 4 XG 14x8u</v>
          </cell>
          <cell r="D67">
            <v>0</v>
          </cell>
          <cell r="E67">
            <v>0</v>
          </cell>
          <cell r="F67">
            <v>0</v>
          </cell>
          <cell r="G67">
            <v>0</v>
          </cell>
          <cell r="H67">
            <v>0</v>
          </cell>
          <cell r="I67">
            <v>0</v>
          </cell>
          <cell r="J67" t="str">
            <v xml:space="preserve"> </v>
          </cell>
          <cell r="K67" t="str">
            <v>cuándo llega?</v>
          </cell>
          <cell r="L67" t="e">
            <v>#N/A</v>
          </cell>
          <cell r="M67" t="e">
            <v>#N/A</v>
          </cell>
          <cell r="N67" t="e">
            <v>#N/A</v>
          </cell>
          <cell r="Q67">
            <v>141</v>
          </cell>
          <cell r="R67">
            <v>0</v>
          </cell>
          <cell r="S67">
            <v>0</v>
          </cell>
          <cell r="T67">
            <v>-1</v>
          </cell>
        </row>
        <row r="68">
          <cell r="C68" t="str">
            <v>TOTAL PROKIDS</v>
          </cell>
          <cell r="E68">
            <v>2</v>
          </cell>
          <cell r="F68">
            <v>4.25</v>
          </cell>
          <cell r="G68">
            <v>121</v>
          </cell>
          <cell r="H68">
            <v>121</v>
          </cell>
          <cell r="I68">
            <v>1.3444444444444446</v>
          </cell>
          <cell r="J68">
            <v>68.45956545546467</v>
          </cell>
          <cell r="L68" t="e">
            <v>#N/A</v>
          </cell>
          <cell r="M68" t="e">
            <v>#N/A</v>
          </cell>
          <cell r="N68" t="e">
            <v>#N/A</v>
          </cell>
          <cell r="Q68">
            <v>1800</v>
          </cell>
          <cell r="R68">
            <v>26.512000009417534</v>
          </cell>
          <cell r="S68">
            <v>35.349333345890052</v>
          </cell>
          <cell r="T68">
            <v>-0.98036148147450553</v>
          </cell>
        </row>
        <row r="69">
          <cell r="B69" t="str">
            <v>TOTAL PAÑALES</v>
          </cell>
          <cell r="E69">
            <v>2</v>
          </cell>
          <cell r="F69" t="e">
            <v>#N/A</v>
          </cell>
          <cell r="G69">
            <v>5759</v>
          </cell>
          <cell r="H69">
            <v>5759</v>
          </cell>
          <cell r="I69">
            <v>5.1009743135518164</v>
          </cell>
          <cell r="J69">
            <v>7.6317460139111981</v>
          </cell>
          <cell r="L69" t="e">
            <v>#N/A</v>
          </cell>
          <cell r="M69" t="e">
            <v>#N/A</v>
          </cell>
          <cell r="N69" t="e">
            <v>#N/A</v>
          </cell>
          <cell r="Q69">
            <v>22580</v>
          </cell>
          <cell r="R69">
            <v>11319.165999829769</v>
          </cell>
          <cell r="S69">
            <v>15092.221333106358</v>
          </cell>
        </row>
        <row r="70">
          <cell r="A70">
            <v>30155101</v>
          </cell>
          <cell r="B70">
            <v>44286</v>
          </cell>
          <cell r="C70" t="str">
            <v>Days Ultra Finas supersec c/alas 60*10u (amarillo)</v>
          </cell>
          <cell r="D70">
            <v>30</v>
          </cell>
          <cell r="E70">
            <v>2</v>
          </cell>
          <cell r="F70">
            <v>2.0408163265306121E-2</v>
          </cell>
          <cell r="G70">
            <v>1</v>
          </cell>
          <cell r="H70">
            <v>1</v>
          </cell>
          <cell r="I70">
            <v>2</v>
          </cell>
          <cell r="J70">
            <v>2.0932179571116087</v>
          </cell>
          <cell r="K70">
            <v>0</v>
          </cell>
          <cell r="L70" t="e">
            <v>#N/A</v>
          </cell>
          <cell r="M70">
            <v>0</v>
          </cell>
          <cell r="N70">
            <v>0</v>
          </cell>
          <cell r="O70">
            <v>0.52631578947368418</v>
          </cell>
          <cell r="P70" t="str">
            <v>DELIST</v>
          </cell>
          <cell r="Q70">
            <v>10</v>
          </cell>
          <cell r="R70">
            <v>7.1660000570118427</v>
          </cell>
          <cell r="S70">
            <v>9.554666742682457</v>
          </cell>
          <cell r="T70" t="str">
            <v xml:space="preserve"> </v>
          </cell>
        </row>
        <row r="71">
          <cell r="A71">
            <v>30170967</v>
          </cell>
          <cell r="B71">
            <v>58507</v>
          </cell>
          <cell r="C71" t="str">
            <v>DAYS TOALLA FEM U FINA C/ALAS S C 40X8UN</v>
          </cell>
          <cell r="D71">
            <v>30</v>
          </cell>
          <cell r="E71">
            <v>2</v>
          </cell>
          <cell r="F71">
            <v>0.34920634920634919</v>
          </cell>
          <cell r="G71">
            <v>22</v>
          </cell>
          <cell r="H71">
            <v>22</v>
          </cell>
          <cell r="I71">
            <v>8.8000000000000007</v>
          </cell>
          <cell r="J71">
            <v>110</v>
          </cell>
          <cell r="K71">
            <v>0</v>
          </cell>
          <cell r="L71" t="e">
            <v>#N/A</v>
          </cell>
          <cell r="M71">
            <v>75</v>
          </cell>
          <cell r="N71">
            <v>0</v>
          </cell>
          <cell r="P71" t="str">
            <v>DELIST</v>
          </cell>
          <cell r="Q71">
            <v>50</v>
          </cell>
          <cell r="R71">
            <v>3</v>
          </cell>
          <cell r="S71">
            <v>4</v>
          </cell>
          <cell r="T71">
            <v>-0.92</v>
          </cell>
        </row>
        <row r="72">
          <cell r="A72">
            <v>30155103</v>
          </cell>
          <cell r="B72">
            <v>8976</v>
          </cell>
          <cell r="C72" t="str">
            <v>Days Ultra Finas extrasuave c/alas 60*10u (verde)</v>
          </cell>
          <cell r="D72">
            <v>30</v>
          </cell>
          <cell r="E72">
            <v>2</v>
          </cell>
          <cell r="F72">
            <v>0.12</v>
          </cell>
          <cell r="G72">
            <v>6</v>
          </cell>
          <cell r="H72">
            <v>6</v>
          </cell>
          <cell r="I72" t="str">
            <v xml:space="preserve"> </v>
          </cell>
          <cell r="J72">
            <v>6.3761955289894088</v>
          </cell>
          <cell r="K72">
            <v>0</v>
          </cell>
          <cell r="L72" t="e">
            <v>#N/A</v>
          </cell>
          <cell r="M72">
            <v>0</v>
          </cell>
          <cell r="N72">
            <v>0</v>
          </cell>
          <cell r="O72">
            <v>0</v>
          </cell>
          <cell r="Q72">
            <v>0</v>
          </cell>
          <cell r="R72">
            <v>14.115000016987324</v>
          </cell>
          <cell r="S72">
            <v>18.820000022649765</v>
          </cell>
          <cell r="T72" t="e">
            <v>#DIV/0!</v>
          </cell>
        </row>
        <row r="73">
          <cell r="A73">
            <v>30170968</v>
          </cell>
          <cell r="B73">
            <v>58508</v>
          </cell>
          <cell r="C73" t="str">
            <v>DAYS TOALLA FEM U FINA C/ALAS E S 40X8UN</v>
          </cell>
          <cell r="D73">
            <v>30</v>
          </cell>
          <cell r="E73">
            <v>2</v>
          </cell>
          <cell r="F73">
            <v>0.23809523809523808</v>
          </cell>
          <cell r="G73">
            <v>15</v>
          </cell>
          <cell r="H73">
            <v>15</v>
          </cell>
          <cell r="I73">
            <v>6</v>
          </cell>
          <cell r="J73">
            <v>22.5</v>
          </cell>
          <cell r="K73">
            <v>0</v>
          </cell>
          <cell r="L73" t="e">
            <v>#N/A</v>
          </cell>
          <cell r="M73">
            <v>54</v>
          </cell>
          <cell r="N73">
            <v>10</v>
          </cell>
          <cell r="Q73">
            <v>50</v>
          </cell>
          <cell r="R73">
            <v>10</v>
          </cell>
          <cell r="S73">
            <v>13.333333333333332</v>
          </cell>
          <cell r="T73">
            <v>-0.73333333333333339</v>
          </cell>
        </row>
        <row r="74">
          <cell r="A74">
            <v>30155105</v>
          </cell>
          <cell r="B74">
            <v>8600</v>
          </cell>
          <cell r="C74" t="str">
            <v>Days Ultra Finas extrasuave s/alas 60*10u (rosa)</v>
          </cell>
          <cell r="D74">
            <v>30</v>
          </cell>
          <cell r="E74">
            <v>2</v>
          </cell>
          <cell r="F74">
            <v>2.5750000000000002</v>
          </cell>
          <cell r="G74">
            <v>103</v>
          </cell>
          <cell r="H74">
            <v>103</v>
          </cell>
          <cell r="I74">
            <v>206</v>
          </cell>
          <cell r="J74" t="str">
            <v xml:space="preserve"> </v>
          </cell>
          <cell r="K74" t="str">
            <v>cuándo llega?</v>
          </cell>
          <cell r="L74" t="e">
            <v>#N/A</v>
          </cell>
          <cell r="M74">
            <v>22</v>
          </cell>
          <cell r="N74">
            <v>0</v>
          </cell>
          <cell r="O74">
            <v>0.52631578947368418</v>
          </cell>
          <cell r="Q74">
            <v>10</v>
          </cell>
          <cell r="R74">
            <v>-0.16699987649917603</v>
          </cell>
          <cell r="S74">
            <v>-0.22266650199890137</v>
          </cell>
          <cell r="T74">
            <v>-1.02226665019989</v>
          </cell>
        </row>
        <row r="75">
          <cell r="A75">
            <v>30170969</v>
          </cell>
          <cell r="B75">
            <v>58509</v>
          </cell>
          <cell r="C75" t="str">
            <v>DAYS TOALLA FEM U FINA S/ALAS E S 40X8UN</v>
          </cell>
          <cell r="D75">
            <v>30</v>
          </cell>
          <cell r="E75">
            <v>2</v>
          </cell>
          <cell r="F75">
            <v>0</v>
          </cell>
          <cell r="G75">
            <v>0</v>
          </cell>
          <cell r="H75">
            <v>0</v>
          </cell>
          <cell r="I75">
            <v>0</v>
          </cell>
          <cell r="J75" t="str">
            <v xml:space="preserve"> </v>
          </cell>
          <cell r="K75" t="str">
            <v>cuándo llega?</v>
          </cell>
          <cell r="L75" t="e">
            <v>#N/A</v>
          </cell>
          <cell r="M75" t="e">
            <v>#N/A</v>
          </cell>
          <cell r="N75" t="e">
            <v>#N/A</v>
          </cell>
          <cell r="Q75">
            <v>50</v>
          </cell>
          <cell r="R75">
            <v>0</v>
          </cell>
          <cell r="S75">
            <v>0</v>
          </cell>
          <cell r="T75">
            <v>-1</v>
          </cell>
        </row>
        <row r="76">
          <cell r="A76">
            <v>30155107</v>
          </cell>
          <cell r="B76">
            <v>12160</v>
          </cell>
          <cell r="C76" t="str">
            <v>Days nocturna c/ alas 40*8u</v>
          </cell>
          <cell r="L76" t="e">
            <v>#N/A</v>
          </cell>
          <cell r="M76">
            <v>0</v>
          </cell>
          <cell r="N76">
            <v>0</v>
          </cell>
          <cell r="Q76">
            <v>0</v>
          </cell>
          <cell r="R76">
            <v>5.5249999426305294</v>
          </cell>
          <cell r="S76">
            <v>7.3666665901740389</v>
          </cell>
        </row>
        <row r="77">
          <cell r="A77">
            <v>30170990</v>
          </cell>
          <cell r="B77">
            <v>12160</v>
          </cell>
          <cell r="C77" t="str">
            <v>Days nocturna c/ alas 40*8u</v>
          </cell>
          <cell r="D77">
            <v>30</v>
          </cell>
          <cell r="E77">
            <v>2</v>
          </cell>
          <cell r="F77" t="e">
            <v>#N/A</v>
          </cell>
          <cell r="G77">
            <v>70</v>
          </cell>
          <cell r="H77">
            <v>70</v>
          </cell>
          <cell r="I77" t="str">
            <v xml:space="preserve"> </v>
          </cell>
          <cell r="J77">
            <v>190.04525084213495</v>
          </cell>
          <cell r="K77">
            <v>0</v>
          </cell>
          <cell r="L77" t="e">
            <v>#N/A</v>
          </cell>
          <cell r="M77">
            <v>75</v>
          </cell>
          <cell r="N77">
            <v>0</v>
          </cell>
          <cell r="O77">
            <v>0</v>
          </cell>
          <cell r="P77" t="str">
            <v>cambia a 30170990</v>
          </cell>
          <cell r="Q77">
            <v>0</v>
          </cell>
          <cell r="R77">
            <v>5.5249999426305294</v>
          </cell>
          <cell r="S77">
            <v>7.3666665901740389</v>
          </cell>
          <cell r="T77" t="e">
            <v>#DIV/0!</v>
          </cell>
        </row>
        <row r="78">
          <cell r="A78">
            <v>30155109</v>
          </cell>
          <cell r="B78">
            <v>13031</v>
          </cell>
          <cell r="C78" t="str">
            <v>Days mini c/ alas extrasuave 60*10u</v>
          </cell>
          <cell r="D78">
            <v>30</v>
          </cell>
          <cell r="E78">
            <v>2</v>
          </cell>
          <cell r="F78">
            <v>1.7666666666666666</v>
          </cell>
          <cell r="G78">
            <v>53</v>
          </cell>
          <cell r="H78">
            <v>53</v>
          </cell>
          <cell r="I78">
            <v>106</v>
          </cell>
          <cell r="J78" t="str">
            <v xml:space="preserve"> </v>
          </cell>
          <cell r="K78" t="str">
            <v>cuándo llega?</v>
          </cell>
          <cell r="L78" t="e">
            <v>#N/A</v>
          </cell>
          <cell r="M78">
            <v>147</v>
          </cell>
          <cell r="N78">
            <v>0</v>
          </cell>
          <cell r="O78">
            <v>0.52631578947368418</v>
          </cell>
          <cell r="Q78">
            <v>10</v>
          </cell>
          <cell r="R78">
            <v>-1.2840001210570335</v>
          </cell>
          <cell r="S78">
            <v>-1.7120001614093781</v>
          </cell>
          <cell r="T78">
            <v>-1.1712000161409377</v>
          </cell>
        </row>
        <row r="79">
          <cell r="A79">
            <v>30171778</v>
          </cell>
          <cell r="B79">
            <v>58510</v>
          </cell>
          <cell r="C79" t="str">
            <v>DAYS TOALLA FEM U FINA MINI S/ALA 40X8UN</v>
          </cell>
          <cell r="D79">
            <v>30</v>
          </cell>
          <cell r="E79">
            <v>2</v>
          </cell>
          <cell r="F79">
            <v>0</v>
          </cell>
          <cell r="G79">
            <v>0</v>
          </cell>
          <cell r="H79">
            <v>0</v>
          </cell>
          <cell r="I79" t="e">
            <v>#VALUE!</v>
          </cell>
          <cell r="J79" t="str">
            <v xml:space="preserve"> </v>
          </cell>
          <cell r="K79" t="str">
            <v>cuándo llega?</v>
          </cell>
          <cell r="L79" t="e">
            <v>#N/A</v>
          </cell>
          <cell r="M79" t="e">
            <v>#N/A</v>
          </cell>
          <cell r="N79" t="e">
            <v>#N/A</v>
          </cell>
          <cell r="Q79" t="str">
            <v>NO HAY</v>
          </cell>
          <cell r="R79">
            <v>0</v>
          </cell>
          <cell r="S79">
            <v>0</v>
          </cell>
          <cell r="T79" t="e">
            <v>#VALUE!</v>
          </cell>
        </row>
        <row r="80">
          <cell r="A80">
            <v>30155110</v>
          </cell>
          <cell r="B80">
            <v>9224</v>
          </cell>
          <cell r="C80" t="str">
            <v>Days normal supersec c/alas 60*10u (amarillo)</v>
          </cell>
          <cell r="D80">
            <v>30</v>
          </cell>
          <cell r="E80">
            <v>2</v>
          </cell>
          <cell r="F80">
            <v>3.3333333333333333E-2</v>
          </cell>
          <cell r="G80">
            <v>1</v>
          </cell>
          <cell r="H80">
            <v>1</v>
          </cell>
          <cell r="I80">
            <v>2</v>
          </cell>
          <cell r="J80">
            <v>0.33988172126569566</v>
          </cell>
          <cell r="K80" t="str">
            <v>cuándo llega?</v>
          </cell>
          <cell r="L80" t="e">
            <v>#N/A</v>
          </cell>
          <cell r="M80">
            <v>0</v>
          </cell>
          <cell r="N80">
            <v>0</v>
          </cell>
          <cell r="O80">
            <v>0.52631578947368418</v>
          </cell>
          <cell r="Q80">
            <v>10</v>
          </cell>
          <cell r="R80">
            <v>44.132999986410141</v>
          </cell>
          <cell r="S80">
            <v>58.843999981880188</v>
          </cell>
          <cell r="T80">
            <v>4.8843999981880186</v>
          </cell>
        </row>
        <row r="81">
          <cell r="A81">
            <v>30170991</v>
          </cell>
          <cell r="B81">
            <v>58502</v>
          </cell>
          <cell r="C81" t="str">
            <v>DAYS TOALLA FEM NORMAL C/ALAS 40X8UN</v>
          </cell>
          <cell r="D81">
            <v>30</v>
          </cell>
          <cell r="E81">
            <v>2</v>
          </cell>
          <cell r="F81">
            <v>0</v>
          </cell>
          <cell r="G81">
            <v>0</v>
          </cell>
          <cell r="H81">
            <v>0</v>
          </cell>
          <cell r="I81">
            <v>0</v>
          </cell>
          <cell r="J81">
            <v>0</v>
          </cell>
          <cell r="K81" t="str">
            <v>cuándo llega?</v>
          </cell>
          <cell r="L81">
            <v>30</v>
          </cell>
          <cell r="M81">
            <v>15</v>
          </cell>
          <cell r="N81">
            <v>60</v>
          </cell>
          <cell r="Q81">
            <v>50</v>
          </cell>
          <cell r="R81">
            <v>25</v>
          </cell>
          <cell r="S81">
            <v>33.333333333333336</v>
          </cell>
          <cell r="T81">
            <v>-0.33333333333333326</v>
          </cell>
        </row>
        <row r="82">
          <cell r="A82">
            <v>30155112</v>
          </cell>
          <cell r="B82">
            <v>6602</v>
          </cell>
          <cell r="C82" t="str">
            <v>Days normal extrasuave c/ alas 60*10u (verde) DISCONTINUADO</v>
          </cell>
          <cell r="D82">
            <v>30</v>
          </cell>
          <cell r="E82">
            <v>2</v>
          </cell>
          <cell r="F82">
            <v>0</v>
          </cell>
          <cell r="G82">
            <v>0</v>
          </cell>
          <cell r="H82">
            <v>0</v>
          </cell>
          <cell r="I82" t="str">
            <v xml:space="preserve"> </v>
          </cell>
          <cell r="J82">
            <v>0</v>
          </cell>
          <cell r="K82" t="str">
            <v>cuándo llega?</v>
          </cell>
          <cell r="L82" t="e">
            <v>#N/A</v>
          </cell>
          <cell r="M82" t="e">
            <v>#N/A</v>
          </cell>
          <cell r="N82" t="e">
            <v>#N/A</v>
          </cell>
          <cell r="P82" t="str">
            <v>le reemplzará la 30170992</v>
          </cell>
          <cell r="Q82">
            <v>0</v>
          </cell>
          <cell r="R82">
            <v>19.849999997764826</v>
          </cell>
          <cell r="S82">
            <v>26.466666663686436</v>
          </cell>
          <cell r="T82" t="e">
            <v>#DIV/0!</v>
          </cell>
        </row>
        <row r="83">
          <cell r="A83">
            <v>30170992</v>
          </cell>
          <cell r="B83">
            <v>58505</v>
          </cell>
          <cell r="C83" t="str">
            <v>DAYS TOALLA FEM NORMAL C/ALAS E S 40X8UN</v>
          </cell>
          <cell r="D83">
            <v>30</v>
          </cell>
          <cell r="E83">
            <v>2</v>
          </cell>
          <cell r="F83">
            <v>1.4047619047619047</v>
          </cell>
          <cell r="G83">
            <v>59</v>
          </cell>
          <cell r="H83">
            <v>59</v>
          </cell>
          <cell r="I83">
            <v>3.9333333333333331</v>
          </cell>
          <cell r="J83">
            <v>35.4</v>
          </cell>
          <cell r="K83">
            <v>0</v>
          </cell>
          <cell r="L83" t="e">
            <v>#N/A</v>
          </cell>
          <cell r="M83">
            <v>147</v>
          </cell>
          <cell r="N83">
            <v>1108</v>
          </cell>
          <cell r="Q83">
            <v>300</v>
          </cell>
          <cell r="R83">
            <v>25</v>
          </cell>
          <cell r="S83">
            <v>33.333333333333336</v>
          </cell>
          <cell r="T83">
            <v>-0.88888888888888895</v>
          </cell>
        </row>
        <row r="84">
          <cell r="A84">
            <v>30155114</v>
          </cell>
          <cell r="B84">
            <v>44289</v>
          </cell>
          <cell r="C84" t="str">
            <v>Days nocturna supersec c/alas 40*8u (lila)</v>
          </cell>
          <cell r="L84" t="e">
            <v>#N/A</v>
          </cell>
          <cell r="M84">
            <v>0</v>
          </cell>
          <cell r="N84">
            <v>0</v>
          </cell>
        </row>
        <row r="85">
          <cell r="A85">
            <v>30170994</v>
          </cell>
          <cell r="B85">
            <v>44289</v>
          </cell>
          <cell r="C85" t="str">
            <v>Days nocturna supersec c/alas 40*8u (lila)</v>
          </cell>
          <cell r="D85">
            <v>30</v>
          </cell>
          <cell r="E85">
            <v>2</v>
          </cell>
          <cell r="F85" t="e">
            <v>#N/A</v>
          </cell>
          <cell r="G85">
            <v>42</v>
          </cell>
          <cell r="H85">
            <v>42</v>
          </cell>
          <cell r="I85" t="str">
            <v xml:space="preserve"> </v>
          </cell>
          <cell r="J85">
            <v>31.072749674039922</v>
          </cell>
          <cell r="K85">
            <v>0</v>
          </cell>
          <cell r="L85" t="e">
            <v>#N/A</v>
          </cell>
          <cell r="M85">
            <v>67</v>
          </cell>
          <cell r="N85">
            <v>0</v>
          </cell>
          <cell r="O85">
            <v>0</v>
          </cell>
          <cell r="P85" t="str">
            <v>cambia a 30170994</v>
          </cell>
          <cell r="Q85">
            <v>0</v>
          </cell>
          <cell r="R85">
            <v>20.2750000115484</v>
          </cell>
          <cell r="S85">
            <v>27.033333348731201</v>
          </cell>
          <cell r="T85" t="e">
            <v>#DIV/0!</v>
          </cell>
        </row>
        <row r="86">
          <cell r="A86">
            <v>30155116</v>
          </cell>
          <cell r="B86">
            <v>44288</v>
          </cell>
          <cell r="C86" t="str">
            <v>Days normal extrasuave s/alas 60*10u (rosa)</v>
          </cell>
          <cell r="D86">
            <v>30</v>
          </cell>
          <cell r="E86">
            <v>2</v>
          </cell>
          <cell r="F86">
            <v>2.0333333333333332</v>
          </cell>
          <cell r="G86">
            <v>61</v>
          </cell>
          <cell r="H86">
            <v>61</v>
          </cell>
          <cell r="I86">
            <v>16.05263157894737</v>
          </cell>
          <cell r="J86">
            <v>159.13043220518671</v>
          </cell>
          <cell r="K86">
            <v>0</v>
          </cell>
          <cell r="L86" t="e">
            <v>#N/A</v>
          </cell>
          <cell r="M86">
            <v>76</v>
          </cell>
          <cell r="N86">
            <v>0</v>
          </cell>
          <cell r="O86">
            <v>4</v>
          </cell>
          <cell r="P86" t="str">
            <v>NO COMPRAR MÁS</v>
          </cell>
          <cell r="Q86">
            <v>76</v>
          </cell>
          <cell r="R86">
            <v>5.7500000931322575</v>
          </cell>
          <cell r="S86">
            <v>7.6666667908430099</v>
          </cell>
          <cell r="T86">
            <v>-0.89912280538364464</v>
          </cell>
        </row>
        <row r="87">
          <cell r="A87">
            <v>30170993</v>
          </cell>
          <cell r="B87">
            <v>58506</v>
          </cell>
          <cell r="C87" t="str">
            <v>DAYS TOALLA FEM NORMAL S/ALAS E S 40X8UN</v>
          </cell>
          <cell r="D87">
            <v>30</v>
          </cell>
          <cell r="E87">
            <v>2</v>
          </cell>
          <cell r="F87">
            <v>1</v>
          </cell>
          <cell r="G87">
            <v>42</v>
          </cell>
          <cell r="H87">
            <v>42</v>
          </cell>
          <cell r="I87">
            <v>8.4</v>
          </cell>
          <cell r="J87" t="str">
            <v xml:space="preserve"> </v>
          </cell>
          <cell r="K87" t="str">
            <v>cuándo llega?</v>
          </cell>
          <cell r="L87" t="e">
            <v>#N/A</v>
          </cell>
          <cell r="M87">
            <v>0</v>
          </cell>
          <cell r="N87">
            <v>106</v>
          </cell>
          <cell r="Q87">
            <v>100</v>
          </cell>
          <cell r="R87">
            <v>0</v>
          </cell>
          <cell r="S87">
            <v>0</v>
          </cell>
          <cell r="T87">
            <v>-1</v>
          </cell>
        </row>
        <row r="88">
          <cell r="A88">
            <v>30155147</v>
          </cell>
          <cell r="B88">
            <v>56154</v>
          </cell>
          <cell r="C88" t="str">
            <v>Day´s Lightdays Classics anatomico - 50 paq. x 20 un.</v>
          </cell>
          <cell r="D88">
            <v>30</v>
          </cell>
          <cell r="E88">
            <v>2</v>
          </cell>
          <cell r="F88">
            <v>1.45</v>
          </cell>
          <cell r="G88">
            <v>58</v>
          </cell>
          <cell r="H88">
            <v>58</v>
          </cell>
          <cell r="I88">
            <v>7.7333333333333334</v>
          </cell>
          <cell r="J88">
            <v>24.166666666666664</v>
          </cell>
          <cell r="K88">
            <v>0</v>
          </cell>
          <cell r="L88" t="e">
            <v>#N/A</v>
          </cell>
          <cell r="M88">
            <v>160</v>
          </cell>
          <cell r="N88">
            <v>0</v>
          </cell>
          <cell r="O88">
            <v>7.8947368421052628</v>
          </cell>
          <cell r="Q88">
            <v>150</v>
          </cell>
          <cell r="R88">
            <v>36</v>
          </cell>
          <cell r="S88">
            <v>48</v>
          </cell>
          <cell r="T88">
            <v>-0.68</v>
          </cell>
        </row>
        <row r="89">
          <cell r="A89">
            <v>30171843</v>
          </cell>
          <cell r="B89">
            <v>56153</v>
          </cell>
          <cell r="C89" t="str">
            <v>Day's esencial c/ alas pack 20x(2x8u.)</v>
          </cell>
          <cell r="D89">
            <v>30</v>
          </cell>
          <cell r="E89">
            <v>2</v>
          </cell>
          <cell r="F89">
            <v>2.5000000000000001E-2</v>
          </cell>
          <cell r="G89">
            <v>1</v>
          </cell>
          <cell r="H89">
            <v>1</v>
          </cell>
          <cell r="I89" t="str">
            <v xml:space="preserve"> </v>
          </cell>
          <cell r="J89" t="str">
            <v xml:space="preserve"> </v>
          </cell>
          <cell r="K89" t="str">
            <v>cuándo llega?</v>
          </cell>
          <cell r="L89" t="e">
            <v>#N/A</v>
          </cell>
          <cell r="M89">
            <v>0</v>
          </cell>
          <cell r="N89">
            <v>0</v>
          </cell>
          <cell r="O89">
            <v>0</v>
          </cell>
          <cell r="P89" t="str">
            <v>DELIST</v>
          </cell>
          <cell r="Q89">
            <v>0</v>
          </cell>
          <cell r="R89">
            <v>-1</v>
          </cell>
          <cell r="S89">
            <v>-1.3333333333333333</v>
          </cell>
          <cell r="T89" t="e">
            <v>#DIV/0!</v>
          </cell>
        </row>
        <row r="90">
          <cell r="A90">
            <v>30156844</v>
          </cell>
          <cell r="B90">
            <v>44998</v>
          </cell>
          <cell r="C90" t="str">
            <v>Day's esencial c/ alas 40x8u</v>
          </cell>
          <cell r="D90">
            <v>30</v>
          </cell>
          <cell r="E90">
            <v>5</v>
          </cell>
          <cell r="F90" t="e">
            <v>#N/A</v>
          </cell>
          <cell r="G90">
            <v>49</v>
          </cell>
          <cell r="H90">
            <v>49</v>
          </cell>
          <cell r="I90">
            <v>2.4500000000000002</v>
          </cell>
          <cell r="J90">
            <v>1.9158086799053211</v>
          </cell>
          <cell r="K90" t="str">
            <v>cuándo llega?</v>
          </cell>
          <cell r="L90">
            <v>100</v>
          </cell>
          <cell r="M90">
            <v>35</v>
          </cell>
          <cell r="N90">
            <v>528</v>
          </cell>
          <cell r="O90">
            <v>90</v>
          </cell>
          <cell r="Q90">
            <v>400</v>
          </cell>
          <cell r="R90">
            <v>383.64999997615814</v>
          </cell>
          <cell r="S90">
            <v>511.53333330154419</v>
          </cell>
          <cell r="T90">
            <v>0.27883333325386045</v>
          </cell>
        </row>
        <row r="91">
          <cell r="A91">
            <v>30170032</v>
          </cell>
          <cell r="B91">
            <v>45000</v>
          </cell>
          <cell r="C91" t="str">
            <v>Day's esencial UF c/ alas 40x10u</v>
          </cell>
          <cell r="D91">
            <v>30</v>
          </cell>
          <cell r="E91">
            <v>5</v>
          </cell>
          <cell r="F91" t="e">
            <v>#N/A</v>
          </cell>
          <cell r="G91">
            <v>55</v>
          </cell>
          <cell r="H91">
            <v>55</v>
          </cell>
          <cell r="I91">
            <v>6.875</v>
          </cell>
          <cell r="J91">
            <v>10.024301336709636</v>
          </cell>
          <cell r="K91">
            <v>0</v>
          </cell>
          <cell r="L91" t="e">
            <v>#N/A</v>
          </cell>
          <cell r="M91">
            <v>70</v>
          </cell>
          <cell r="N91">
            <v>55</v>
          </cell>
          <cell r="O91">
            <v>78</v>
          </cell>
          <cell r="Q91">
            <v>160</v>
          </cell>
          <cell r="R91">
            <v>82.299999998882413</v>
          </cell>
          <cell r="S91">
            <v>109.73333333184321</v>
          </cell>
          <cell r="T91">
            <v>-0.31416666667597992</v>
          </cell>
        </row>
        <row r="92">
          <cell r="A92">
            <v>30171779</v>
          </cell>
          <cell r="B92">
            <v>58511</v>
          </cell>
          <cell r="C92" t="str">
            <v>DAYS TOALLA FEM ESENC UFINA C/ALA 40X8UN</v>
          </cell>
          <cell r="D92">
            <v>30</v>
          </cell>
          <cell r="E92">
            <v>5</v>
          </cell>
          <cell r="F92">
            <v>0</v>
          </cell>
          <cell r="G92">
            <v>0</v>
          </cell>
          <cell r="H92">
            <v>0</v>
          </cell>
          <cell r="I92" t="str">
            <v xml:space="preserve"> </v>
          </cell>
          <cell r="J92" t="str">
            <v xml:space="preserve"> </v>
          </cell>
          <cell r="K92" t="str">
            <v>cuándo llega?</v>
          </cell>
          <cell r="L92" t="e">
            <v>#N/A</v>
          </cell>
          <cell r="M92" t="e">
            <v>#N/A</v>
          </cell>
          <cell r="N92" t="e">
            <v>#N/A</v>
          </cell>
          <cell r="Q92">
            <v>0</v>
          </cell>
          <cell r="R92">
            <v>0</v>
          </cell>
          <cell r="S92">
            <v>0</v>
          </cell>
          <cell r="T92" t="e">
            <v>#DIV/0!</v>
          </cell>
        </row>
        <row r="93">
          <cell r="A93">
            <v>30170427</v>
          </cell>
          <cell r="B93">
            <v>44999</v>
          </cell>
          <cell r="C93" t="str">
            <v>Day's esencial s/ alas 40x8u</v>
          </cell>
          <cell r="D93">
            <v>30</v>
          </cell>
          <cell r="E93">
            <v>5</v>
          </cell>
          <cell r="F93" t="e">
            <v>#N/A</v>
          </cell>
          <cell r="G93">
            <v>35</v>
          </cell>
          <cell r="H93">
            <v>35</v>
          </cell>
          <cell r="I93">
            <v>3.5</v>
          </cell>
          <cell r="J93">
            <v>6.9078947368421053</v>
          </cell>
          <cell r="K93">
            <v>0</v>
          </cell>
          <cell r="L93">
            <v>20</v>
          </cell>
          <cell r="M93">
            <v>710</v>
          </cell>
          <cell r="N93">
            <v>0</v>
          </cell>
          <cell r="O93">
            <v>60</v>
          </cell>
          <cell r="Q93">
            <v>200</v>
          </cell>
          <cell r="R93">
            <v>76</v>
          </cell>
          <cell r="S93">
            <v>101.33333333333333</v>
          </cell>
          <cell r="T93">
            <v>-0.49333333333333335</v>
          </cell>
        </row>
        <row r="94">
          <cell r="A94">
            <v>30172926</v>
          </cell>
          <cell r="B94">
            <v>58191</v>
          </cell>
          <cell r="C94" t="str">
            <v>DAYS TOALLA FEM NORMAL E SUAVE 30X2X10UN</v>
          </cell>
          <cell r="D94">
            <v>30</v>
          </cell>
          <cell r="E94">
            <v>5</v>
          </cell>
          <cell r="F94">
            <v>1.8333333333333333</v>
          </cell>
          <cell r="G94">
            <v>55</v>
          </cell>
          <cell r="H94">
            <v>55</v>
          </cell>
          <cell r="I94" t="e">
            <v>#VALUE!</v>
          </cell>
          <cell r="J94">
            <v>28.448275862068968</v>
          </cell>
          <cell r="K94">
            <v>0</v>
          </cell>
          <cell r="L94" t="e">
            <v>#N/A</v>
          </cell>
          <cell r="M94">
            <v>0</v>
          </cell>
          <cell r="N94">
            <v>0</v>
          </cell>
          <cell r="P94" t="str">
            <v>DELIST</v>
          </cell>
          <cell r="Q94" t="str">
            <v>NO HAY</v>
          </cell>
          <cell r="R94">
            <v>29</v>
          </cell>
          <cell r="S94">
            <v>38.666666666666664</v>
          </cell>
          <cell r="T94" t="e">
            <v>#VALUE!</v>
          </cell>
        </row>
        <row r="95">
          <cell r="A95">
            <v>30155008</v>
          </cell>
          <cell r="B95">
            <v>58626</v>
          </cell>
          <cell r="C95" t="str">
            <v>DAYS TOALLA FEM S S C/ALAS 20X30UN PK3X2</v>
          </cell>
          <cell r="D95">
            <v>30</v>
          </cell>
          <cell r="E95">
            <v>5</v>
          </cell>
          <cell r="F95">
            <v>0</v>
          </cell>
          <cell r="G95">
            <v>0</v>
          </cell>
          <cell r="H95">
            <v>0</v>
          </cell>
          <cell r="I95" t="e">
            <v>#VALUE!</v>
          </cell>
          <cell r="J95" t="str">
            <v xml:space="preserve"> </v>
          </cell>
          <cell r="K95" t="str">
            <v>cuándo llega?</v>
          </cell>
          <cell r="L95" t="e">
            <v>#N/A</v>
          </cell>
          <cell r="M95">
            <v>0</v>
          </cell>
          <cell r="N95">
            <v>0</v>
          </cell>
          <cell r="P95" t="str">
            <v>DELIST</v>
          </cell>
          <cell r="Q95" t="str">
            <v>NO HAY</v>
          </cell>
          <cell r="R95">
            <v>0</v>
          </cell>
          <cell r="S95">
            <v>0</v>
          </cell>
          <cell r="T95" t="e">
            <v>#VALUE!</v>
          </cell>
        </row>
        <row r="96">
          <cell r="A96">
            <v>30170619</v>
          </cell>
          <cell r="B96">
            <v>49270</v>
          </cell>
          <cell r="C96" t="str">
            <v>2 Days normal extrasuave c/ alasx10u (verde)</v>
          </cell>
          <cell r="D96">
            <v>30</v>
          </cell>
          <cell r="E96">
            <v>3</v>
          </cell>
          <cell r="F96">
            <v>0</v>
          </cell>
          <cell r="G96">
            <v>0</v>
          </cell>
          <cell r="H96">
            <v>0</v>
          </cell>
          <cell r="I96" t="e">
            <v>#VALUE!</v>
          </cell>
          <cell r="J96" t="str">
            <v xml:space="preserve"> </v>
          </cell>
          <cell r="K96" t="str">
            <v>cuándo llega?</v>
          </cell>
          <cell r="L96" t="e">
            <v>#N/A</v>
          </cell>
          <cell r="M96" t="e">
            <v>#N/A</v>
          </cell>
          <cell r="N96" t="e">
            <v>#N/A</v>
          </cell>
          <cell r="P96" t="str">
            <v>DELIST</v>
          </cell>
          <cell r="Q96" t="str">
            <v>NO HAY</v>
          </cell>
          <cell r="R96">
            <v>0</v>
          </cell>
          <cell r="S96">
            <v>0</v>
          </cell>
          <cell r="T96" t="e">
            <v>#VALUE!</v>
          </cell>
        </row>
        <row r="97">
          <cell r="C97" t="str">
            <v xml:space="preserve">TOTAL TOALLAS DAY´S </v>
          </cell>
          <cell r="E97">
            <v>2</v>
          </cell>
          <cell r="F97" t="e">
            <v>#N/A</v>
          </cell>
          <cell r="G97">
            <v>673</v>
          </cell>
          <cell r="H97">
            <v>673</v>
          </cell>
          <cell r="I97">
            <v>8.2779827798277985</v>
          </cell>
          <cell r="J97">
            <v>13.268264728707461</v>
          </cell>
          <cell r="L97" t="e">
            <v>#N/A</v>
          </cell>
          <cell r="M97" t="e">
            <v>#N/A</v>
          </cell>
          <cell r="N97" t="e">
            <v>#N/A</v>
          </cell>
          <cell r="Q97">
            <v>1626</v>
          </cell>
          <cell r="R97">
            <v>760.83800002560019</v>
          </cell>
          <cell r="S97">
            <v>1014.4506667008004</v>
          </cell>
          <cell r="T97">
            <v>-0.3761066010450182</v>
          </cell>
        </row>
        <row r="98">
          <cell r="A98">
            <v>30155014</v>
          </cell>
          <cell r="B98">
            <v>8905</v>
          </cell>
          <cell r="C98" t="str">
            <v>Lina Toalla nocturnas 40x8u</v>
          </cell>
          <cell r="D98">
            <v>30</v>
          </cell>
          <cell r="E98">
            <v>2</v>
          </cell>
          <cell r="F98">
            <v>1.8</v>
          </cell>
          <cell r="G98">
            <v>54</v>
          </cell>
          <cell r="H98">
            <v>54</v>
          </cell>
          <cell r="I98">
            <v>21.6</v>
          </cell>
          <cell r="J98">
            <v>31.15384615384615</v>
          </cell>
          <cell r="K98">
            <v>0</v>
          </cell>
          <cell r="M98">
            <v>141</v>
          </cell>
          <cell r="N98">
            <v>100</v>
          </cell>
          <cell r="O98">
            <v>2.6315789473684212</v>
          </cell>
          <cell r="Q98">
            <v>50</v>
          </cell>
          <cell r="R98">
            <v>26</v>
          </cell>
          <cell r="S98">
            <v>34.666666666666671</v>
          </cell>
          <cell r="T98">
            <v>-0.30666666666666659</v>
          </cell>
        </row>
        <row r="99">
          <cell r="A99">
            <v>30155096</v>
          </cell>
          <cell r="B99">
            <v>8898</v>
          </cell>
          <cell r="C99" t="str">
            <v>Lina Toalla ultrafinas 60x10u</v>
          </cell>
          <cell r="D99">
            <v>30</v>
          </cell>
          <cell r="E99">
            <v>2</v>
          </cell>
          <cell r="F99">
            <v>0.1</v>
          </cell>
          <cell r="G99">
            <v>3</v>
          </cell>
          <cell r="H99">
            <v>3</v>
          </cell>
          <cell r="I99">
            <v>1.3333333333333333</v>
          </cell>
          <cell r="J99">
            <v>1.184740541850158</v>
          </cell>
          <cell r="K99" t="str">
            <v>cuándo llega?</v>
          </cell>
          <cell r="L99" t="e">
            <v>#N/A</v>
          </cell>
          <cell r="M99">
            <v>0</v>
          </cell>
          <cell r="N99">
            <v>0</v>
          </cell>
          <cell r="O99">
            <v>2.3684210526315788</v>
          </cell>
          <cell r="P99">
            <v>30172194</v>
          </cell>
          <cell r="Q99">
            <v>45</v>
          </cell>
          <cell r="R99">
            <v>37.982999999076128</v>
          </cell>
          <cell r="S99">
            <v>50.643999998768166</v>
          </cell>
          <cell r="T99" t="str">
            <v xml:space="preserve"> </v>
          </cell>
        </row>
        <row r="100">
          <cell r="A100">
            <v>30172194</v>
          </cell>
          <cell r="B100">
            <v>61711</v>
          </cell>
          <cell r="C100" t="str">
            <v>Lina Toalla ultrafinas c/alas 60x8u</v>
          </cell>
          <cell r="D100">
            <v>30</v>
          </cell>
          <cell r="E100">
            <v>2</v>
          </cell>
          <cell r="F100">
            <v>0.66666666666666663</v>
          </cell>
          <cell r="G100">
            <v>30</v>
          </cell>
          <cell r="H100">
            <v>30</v>
          </cell>
          <cell r="I100">
            <v>10.909090909090908</v>
          </cell>
          <cell r="J100" t="str">
            <v xml:space="preserve"> </v>
          </cell>
          <cell r="K100" t="str">
            <v>cuándo llega?</v>
          </cell>
          <cell r="L100" t="e">
            <v>#N/A</v>
          </cell>
          <cell r="M100">
            <v>250</v>
          </cell>
          <cell r="N100">
            <v>0</v>
          </cell>
          <cell r="Q100">
            <v>55</v>
          </cell>
          <cell r="R100">
            <v>0</v>
          </cell>
          <cell r="S100">
            <v>0</v>
          </cell>
          <cell r="T100">
            <v>-1</v>
          </cell>
        </row>
        <row r="101">
          <cell r="A101">
            <v>30155978</v>
          </cell>
          <cell r="B101">
            <v>8551</v>
          </cell>
          <cell r="C101" t="str">
            <v>Lina Toalla con alas 60x10u</v>
          </cell>
          <cell r="D101">
            <v>30</v>
          </cell>
          <cell r="E101">
            <v>4</v>
          </cell>
          <cell r="F101">
            <v>6.6666666666666664E-4</v>
          </cell>
          <cell r="G101">
            <v>0.02</v>
          </cell>
          <cell r="H101">
            <v>0.02</v>
          </cell>
          <cell r="I101">
            <v>5.0632911392405064E-3</v>
          </cell>
          <cell r="J101">
            <v>3.2985156679764438E-3</v>
          </cell>
          <cell r="K101" t="str">
            <v>cuándo llega?</v>
          </cell>
          <cell r="L101" t="e">
            <v>#N/A</v>
          </cell>
          <cell r="M101">
            <v>0</v>
          </cell>
          <cell r="N101">
            <v>0</v>
          </cell>
          <cell r="O101">
            <v>4.1578947368421053</v>
          </cell>
          <cell r="P101">
            <v>30172158</v>
          </cell>
          <cell r="Q101">
            <v>79</v>
          </cell>
          <cell r="R101">
            <v>90.949999999254942</v>
          </cell>
          <cell r="S101">
            <v>121.26666666567326</v>
          </cell>
          <cell r="T101">
            <v>0.53502109703383871</v>
          </cell>
        </row>
        <row r="102">
          <cell r="A102">
            <v>30172158</v>
          </cell>
          <cell r="B102">
            <v>61713</v>
          </cell>
          <cell r="C102" t="str">
            <v>Lina Toalla con alas 60x8u (plana)</v>
          </cell>
          <cell r="D102">
            <v>30</v>
          </cell>
          <cell r="E102">
            <v>4</v>
          </cell>
          <cell r="F102">
            <v>2.7777777777777777</v>
          </cell>
          <cell r="G102">
            <v>100</v>
          </cell>
          <cell r="H102">
            <v>100</v>
          </cell>
          <cell r="I102">
            <v>9.0909090909090899</v>
          </cell>
          <cell r="J102" t="str">
            <v xml:space="preserve"> </v>
          </cell>
          <cell r="K102" t="str">
            <v>cuándo llega?</v>
          </cell>
          <cell r="L102" t="e">
            <v>#N/A</v>
          </cell>
          <cell r="M102">
            <v>576</v>
          </cell>
          <cell r="N102">
            <v>0</v>
          </cell>
          <cell r="Q102">
            <v>220</v>
          </cell>
          <cell r="R102">
            <v>0</v>
          </cell>
          <cell r="S102">
            <v>0</v>
          </cell>
          <cell r="T102">
            <v>-1</v>
          </cell>
        </row>
        <row r="103">
          <cell r="A103">
            <v>30173069</v>
          </cell>
          <cell r="B103">
            <v>58627</v>
          </cell>
          <cell r="C103" t="str">
            <v>LINA TOALLA FEM S/ALAS 20X30UN PK3X2</v>
          </cell>
          <cell r="D103">
            <v>30</v>
          </cell>
          <cell r="E103">
            <v>4</v>
          </cell>
          <cell r="F103">
            <v>6.875</v>
          </cell>
          <cell r="G103">
            <v>165</v>
          </cell>
          <cell r="H103">
            <v>165</v>
          </cell>
          <cell r="I103" t="e">
            <v>#VALUE!</v>
          </cell>
          <cell r="J103">
            <v>31.329113924050635</v>
          </cell>
          <cell r="K103">
            <v>0</v>
          </cell>
          <cell r="L103" t="e">
            <v>#N/A</v>
          </cell>
          <cell r="M103">
            <v>0</v>
          </cell>
          <cell r="N103">
            <v>0</v>
          </cell>
          <cell r="Q103" t="str">
            <v>NO HAY</v>
          </cell>
          <cell r="R103">
            <v>79</v>
          </cell>
          <cell r="S103">
            <v>105.33333333333333</v>
          </cell>
          <cell r="T103" t="e">
            <v>#VALUE!</v>
          </cell>
        </row>
        <row r="104">
          <cell r="A104">
            <v>30155982</v>
          </cell>
          <cell r="B104">
            <v>11209</v>
          </cell>
          <cell r="C104" t="str">
            <v>Lina Toalla sin alas 60x10u</v>
          </cell>
          <cell r="D104">
            <v>30</v>
          </cell>
          <cell r="E104">
            <v>2</v>
          </cell>
          <cell r="F104">
            <v>0.52083333333333337</v>
          </cell>
          <cell r="G104">
            <v>25</v>
          </cell>
          <cell r="H104">
            <v>25</v>
          </cell>
          <cell r="I104">
            <v>3.7037037037037033</v>
          </cell>
          <cell r="J104">
            <v>17.899761337152093</v>
          </cell>
          <cell r="K104">
            <v>0</v>
          </cell>
          <cell r="L104" t="e">
            <v>#N/A</v>
          </cell>
          <cell r="M104">
            <v>135</v>
          </cell>
          <cell r="N104">
            <v>0</v>
          </cell>
          <cell r="O104">
            <v>7.1052631578947372</v>
          </cell>
          <cell r="P104">
            <v>30172191</v>
          </cell>
          <cell r="Q104">
            <v>135</v>
          </cell>
          <cell r="R104">
            <v>20.949999999254942</v>
          </cell>
          <cell r="S104">
            <v>27.933333332339924</v>
          </cell>
          <cell r="T104">
            <v>-0.79308641976044503</v>
          </cell>
        </row>
        <row r="105">
          <cell r="A105">
            <v>30172191</v>
          </cell>
          <cell r="B105">
            <v>61712</v>
          </cell>
          <cell r="C105" t="str">
            <v>Lina Toalla sin alas 60x8u (plana)</v>
          </cell>
          <cell r="D105">
            <v>30</v>
          </cell>
          <cell r="E105">
            <v>2</v>
          </cell>
          <cell r="F105">
            <v>0</v>
          </cell>
          <cell r="G105">
            <v>0</v>
          </cell>
          <cell r="H105">
            <v>0</v>
          </cell>
          <cell r="I105">
            <v>0</v>
          </cell>
          <cell r="J105" t="str">
            <v xml:space="preserve"> </v>
          </cell>
          <cell r="K105" t="str">
            <v>cuándo llega?</v>
          </cell>
          <cell r="L105" t="e">
            <v>#N/A</v>
          </cell>
          <cell r="M105">
            <v>200</v>
          </cell>
          <cell r="N105">
            <v>0</v>
          </cell>
          <cell r="Q105">
            <v>25</v>
          </cell>
          <cell r="R105">
            <v>0</v>
          </cell>
          <cell r="S105">
            <v>0</v>
          </cell>
          <cell r="T105">
            <v>-1</v>
          </cell>
        </row>
        <row r="106">
          <cell r="C106" t="str">
            <v>TOTAL TOALLAS LINA</v>
          </cell>
          <cell r="E106">
            <v>2</v>
          </cell>
          <cell r="F106">
            <v>12.740944444444445</v>
          </cell>
          <cell r="G106">
            <v>377.02</v>
          </cell>
          <cell r="H106">
            <v>377.02</v>
          </cell>
          <cell r="I106">
            <v>12.911643835616438</v>
          </cell>
          <cell r="J106">
            <v>22.187827356291162</v>
          </cell>
          <cell r="L106" t="e">
            <v>#N/A</v>
          </cell>
          <cell r="M106" t="e">
            <v>#N/A</v>
          </cell>
          <cell r="N106" t="e">
            <v>#N/A</v>
          </cell>
          <cell r="Q106">
            <v>584</v>
          </cell>
          <cell r="R106">
            <v>254.88299999758601</v>
          </cell>
          <cell r="S106">
            <v>339.84399999678135</v>
          </cell>
          <cell r="T106">
            <v>-0.41807534247126482</v>
          </cell>
        </row>
        <row r="107">
          <cell r="A107">
            <v>30155992</v>
          </cell>
          <cell r="B107">
            <v>9149</v>
          </cell>
          <cell r="C107" t="str">
            <v>Lina Protector diario sin perfume 50x20u</v>
          </cell>
          <cell r="D107">
            <v>30</v>
          </cell>
          <cell r="E107">
            <v>2</v>
          </cell>
          <cell r="F107">
            <v>1.125</v>
          </cell>
          <cell r="G107">
            <v>54</v>
          </cell>
          <cell r="H107">
            <v>54</v>
          </cell>
          <cell r="I107">
            <v>7.1999999999999993</v>
          </cell>
          <cell r="J107">
            <v>10.384615384615385</v>
          </cell>
          <cell r="K107">
            <v>0</v>
          </cell>
          <cell r="L107" t="e">
            <v>#N/A</v>
          </cell>
          <cell r="M107">
            <v>105</v>
          </cell>
          <cell r="N107">
            <v>150</v>
          </cell>
          <cell r="O107">
            <v>7.8947368421052628</v>
          </cell>
          <cell r="Q107">
            <v>150</v>
          </cell>
          <cell r="R107">
            <v>78</v>
          </cell>
          <cell r="S107">
            <v>104</v>
          </cell>
          <cell r="T107">
            <v>-0.30666666666666664</v>
          </cell>
        </row>
        <row r="108">
          <cell r="A108">
            <v>30155994</v>
          </cell>
          <cell r="B108">
            <v>9150</v>
          </cell>
          <cell r="C108" t="str">
            <v>Lina Protector diario sin perfume 30x40u</v>
          </cell>
          <cell r="D108">
            <v>30</v>
          </cell>
          <cell r="E108">
            <v>2</v>
          </cell>
          <cell r="F108">
            <v>1.2666666666666666</v>
          </cell>
          <cell r="G108">
            <v>38</v>
          </cell>
          <cell r="H108">
            <v>38</v>
          </cell>
          <cell r="I108">
            <v>15.2</v>
          </cell>
          <cell r="J108">
            <v>16.813663313500502</v>
          </cell>
          <cell r="K108">
            <v>0</v>
          </cell>
          <cell r="L108" t="e">
            <v>#N/A</v>
          </cell>
          <cell r="M108">
            <v>0</v>
          </cell>
          <cell r="N108">
            <v>120</v>
          </cell>
          <cell r="O108">
            <v>2.6315789473684212</v>
          </cell>
          <cell r="Q108">
            <v>50</v>
          </cell>
          <cell r="R108">
            <v>33.901000000536442</v>
          </cell>
          <cell r="S108">
            <v>45.201333334048584</v>
          </cell>
          <cell r="T108" t="str">
            <v xml:space="preserve"> </v>
          </cell>
        </row>
        <row r="109">
          <cell r="C109" t="str">
            <v>TOTAL PROTECTORES LINA</v>
          </cell>
          <cell r="E109">
            <v>2</v>
          </cell>
          <cell r="F109">
            <v>2.3916666666666666</v>
          </cell>
          <cell r="G109">
            <v>92</v>
          </cell>
          <cell r="H109">
            <v>92</v>
          </cell>
          <cell r="I109">
            <v>9.2000000000000011</v>
          </cell>
          <cell r="J109">
            <v>12.332329469740079</v>
          </cell>
          <cell r="L109" t="e">
            <v>#N/A</v>
          </cell>
          <cell r="M109" t="e">
            <v>#N/A</v>
          </cell>
          <cell r="N109" t="e">
            <v>#N/A</v>
          </cell>
          <cell r="Q109">
            <v>200</v>
          </cell>
          <cell r="R109">
            <v>111.90100000053644</v>
          </cell>
          <cell r="S109">
            <v>149.20133333404857</v>
          </cell>
          <cell r="T109">
            <v>-0.25399333332975715</v>
          </cell>
        </row>
        <row r="110">
          <cell r="A110">
            <v>30155100</v>
          </cell>
          <cell r="B110">
            <v>49272</v>
          </cell>
          <cell r="C110" t="str">
            <v>Lightdays Bikini 50paq.x15u.</v>
          </cell>
          <cell r="D110">
            <v>30</v>
          </cell>
          <cell r="E110">
            <v>2</v>
          </cell>
          <cell r="F110">
            <v>1.7962962962962963</v>
          </cell>
          <cell r="G110">
            <v>97</v>
          </cell>
          <cell r="H110">
            <v>97</v>
          </cell>
          <cell r="I110" t="str">
            <v xml:space="preserve"> </v>
          </cell>
          <cell r="J110">
            <v>177.87286088519491</v>
          </cell>
          <cell r="K110">
            <v>0</v>
          </cell>
          <cell r="L110" t="e">
            <v>#N/A</v>
          </cell>
          <cell r="M110">
            <v>60</v>
          </cell>
          <cell r="N110">
            <v>0</v>
          </cell>
          <cell r="O110">
            <v>0.52631578947368418</v>
          </cell>
          <cell r="Q110">
            <v>0</v>
          </cell>
          <cell r="R110">
            <v>8.1799999885261059</v>
          </cell>
          <cell r="S110">
            <v>10.906666651368141</v>
          </cell>
          <cell r="T110" t="e">
            <v>#DIV/0!</v>
          </cell>
        </row>
        <row r="111">
          <cell r="A111">
            <v>30155268</v>
          </cell>
          <cell r="B111">
            <v>39951</v>
          </cell>
          <cell r="C111" t="str">
            <v>Lightdays Anatomico - 50 paq. x 20 un. (azul)</v>
          </cell>
          <cell r="D111">
            <v>30</v>
          </cell>
          <cell r="E111">
            <v>2</v>
          </cell>
          <cell r="F111">
            <v>0.65</v>
          </cell>
          <cell r="G111">
            <v>13</v>
          </cell>
          <cell r="H111">
            <v>13</v>
          </cell>
          <cell r="I111">
            <v>13</v>
          </cell>
          <cell r="J111">
            <v>20.788912590525506</v>
          </cell>
          <cell r="K111">
            <v>0</v>
          </cell>
          <cell r="L111" t="e">
            <v>#N/A</v>
          </cell>
          <cell r="M111">
            <v>20</v>
          </cell>
          <cell r="N111">
            <v>0</v>
          </cell>
          <cell r="O111">
            <v>2.6315789473684212</v>
          </cell>
          <cell r="P111">
            <v>30172176</v>
          </cell>
          <cell r="Q111">
            <v>20</v>
          </cell>
          <cell r="R111">
            <v>9.3799999952316284</v>
          </cell>
          <cell r="S111">
            <v>12.506666660308838</v>
          </cell>
          <cell r="T111">
            <v>-0.37466666698455808</v>
          </cell>
        </row>
        <row r="112">
          <cell r="A112">
            <v>30155273</v>
          </cell>
          <cell r="B112">
            <v>35495</v>
          </cell>
          <cell r="C112" t="str">
            <v>Lightdays Anatomico - 30 paq. x 40 un. (azul)</v>
          </cell>
          <cell r="D112">
            <v>30</v>
          </cell>
          <cell r="E112">
            <v>2</v>
          </cell>
          <cell r="F112">
            <v>0.68888888888888888</v>
          </cell>
          <cell r="G112">
            <v>164</v>
          </cell>
          <cell r="H112">
            <v>31</v>
          </cell>
          <cell r="I112">
            <v>131.19999999999999</v>
          </cell>
          <cell r="J112">
            <v>119.22070367364826</v>
          </cell>
          <cell r="K112">
            <v>0</v>
          </cell>
          <cell r="L112" t="e">
            <v>#N/A</v>
          </cell>
          <cell r="M112">
            <v>133</v>
          </cell>
          <cell r="N112">
            <v>0</v>
          </cell>
          <cell r="O112">
            <v>5.2631578947368425</v>
          </cell>
          <cell r="P112">
            <v>30172177</v>
          </cell>
          <cell r="Q112">
            <v>25</v>
          </cell>
          <cell r="R112">
            <v>20.63400000333786</v>
          </cell>
          <cell r="S112">
            <v>27.512000004450478</v>
          </cell>
          <cell r="T112" t="str">
            <v xml:space="preserve"> </v>
          </cell>
        </row>
        <row r="113">
          <cell r="A113">
            <v>30155276</v>
          </cell>
          <cell r="B113">
            <v>9148</v>
          </cell>
          <cell r="C113" t="str">
            <v>Lightdays perfumado - 50 paq. x 20 un. (rosa)</v>
          </cell>
          <cell r="D113">
            <v>30</v>
          </cell>
          <cell r="E113">
            <v>2</v>
          </cell>
          <cell r="F113">
            <v>0.66666666666666663</v>
          </cell>
          <cell r="G113">
            <v>20</v>
          </cell>
          <cell r="H113">
            <v>20</v>
          </cell>
          <cell r="I113">
            <v>10</v>
          </cell>
          <cell r="J113">
            <v>22.123893801419801</v>
          </cell>
          <cell r="K113">
            <v>0</v>
          </cell>
          <cell r="L113" t="e">
            <v>#N/A</v>
          </cell>
          <cell r="M113">
            <v>30</v>
          </cell>
          <cell r="N113">
            <v>50</v>
          </cell>
          <cell r="O113">
            <v>1.5789473684210527</v>
          </cell>
          <cell r="Q113">
            <v>40</v>
          </cell>
          <cell r="R113">
            <v>13.560000002384186</v>
          </cell>
          <cell r="S113">
            <v>18.080000003178917</v>
          </cell>
          <cell r="T113">
            <v>-0.54799999992052706</v>
          </cell>
        </row>
        <row r="114">
          <cell r="A114">
            <v>30155279</v>
          </cell>
          <cell r="B114">
            <v>9132</v>
          </cell>
          <cell r="C114" t="str">
            <v>Lightdays perfumado - 30 paq. x 40 un. (rosa)</v>
          </cell>
          <cell r="D114">
            <v>30</v>
          </cell>
          <cell r="E114">
            <v>2</v>
          </cell>
          <cell r="F114">
            <v>0.70150000000000001</v>
          </cell>
          <cell r="G114">
            <v>14.03</v>
          </cell>
          <cell r="H114">
            <v>14.03</v>
          </cell>
          <cell r="I114">
            <v>9.3533333333333317</v>
          </cell>
          <cell r="J114">
            <v>9.3946698805839155</v>
          </cell>
          <cell r="K114">
            <v>0</v>
          </cell>
          <cell r="L114" t="e">
            <v>#N/A</v>
          </cell>
          <cell r="M114">
            <v>60</v>
          </cell>
          <cell r="N114">
            <v>0</v>
          </cell>
          <cell r="O114">
            <v>0.52631578947368418</v>
          </cell>
          <cell r="Q114">
            <v>30</v>
          </cell>
          <cell r="R114">
            <v>22.401000000536442</v>
          </cell>
          <cell r="S114">
            <v>29.868000000715256</v>
          </cell>
          <cell r="T114" t="str">
            <v xml:space="preserve"> </v>
          </cell>
        </row>
        <row r="115">
          <cell r="A115">
            <v>30155142</v>
          </cell>
          <cell r="B115">
            <v>49806</v>
          </cell>
          <cell r="C115" t="str">
            <v>Lightdays c/ Alas - 50 paq. x 20 un.</v>
          </cell>
          <cell r="D115">
            <v>30</v>
          </cell>
          <cell r="E115">
            <v>2</v>
          </cell>
          <cell r="F115">
            <v>1.1333333333333333</v>
          </cell>
          <cell r="G115">
            <v>34</v>
          </cell>
          <cell r="H115">
            <v>34</v>
          </cell>
          <cell r="I115">
            <v>17</v>
          </cell>
          <cell r="J115">
            <v>31.91489361612847</v>
          </cell>
          <cell r="K115">
            <v>0</v>
          </cell>
          <cell r="L115" t="e">
            <v>#N/A</v>
          </cell>
          <cell r="M115">
            <v>80</v>
          </cell>
          <cell r="N115">
            <v>0</v>
          </cell>
          <cell r="O115">
            <v>1.5789473684210527</v>
          </cell>
          <cell r="Q115">
            <v>40</v>
          </cell>
          <cell r="R115">
            <v>15.980000000447035</v>
          </cell>
          <cell r="S115">
            <v>21.306666667262711</v>
          </cell>
          <cell r="T115">
            <v>-0.46733333331843224</v>
          </cell>
        </row>
        <row r="116">
          <cell r="A116">
            <v>30155145</v>
          </cell>
          <cell r="B116">
            <v>7659</v>
          </cell>
          <cell r="C116" t="str">
            <v>Lightdays Long - 50 paq. x 20 un.</v>
          </cell>
          <cell r="D116">
            <v>30</v>
          </cell>
          <cell r="E116">
            <v>2</v>
          </cell>
          <cell r="F116">
            <v>0.16666666666666666</v>
          </cell>
          <cell r="G116">
            <v>10</v>
          </cell>
          <cell r="H116">
            <v>10</v>
          </cell>
          <cell r="I116">
            <v>8</v>
          </cell>
          <cell r="J116">
            <v>9.375</v>
          </cell>
          <cell r="K116">
            <v>0</v>
          </cell>
          <cell r="L116">
            <v>8</v>
          </cell>
          <cell r="M116">
            <v>8</v>
          </cell>
          <cell r="N116">
            <v>50</v>
          </cell>
          <cell r="O116">
            <v>0.78947368421052633</v>
          </cell>
          <cell r="Q116">
            <v>25</v>
          </cell>
          <cell r="R116">
            <v>16</v>
          </cell>
          <cell r="S116">
            <v>21.333333333333332</v>
          </cell>
          <cell r="T116" t="str">
            <v xml:space="preserve"> </v>
          </cell>
        </row>
        <row r="117">
          <cell r="A117">
            <v>30155149</v>
          </cell>
          <cell r="B117">
            <v>8995</v>
          </cell>
          <cell r="C117" t="str">
            <v>Light Days P.D. negros 20x15u</v>
          </cell>
          <cell r="D117">
            <v>30</v>
          </cell>
          <cell r="E117">
            <v>2</v>
          </cell>
          <cell r="F117">
            <v>1.74</v>
          </cell>
          <cell r="G117">
            <v>87</v>
          </cell>
          <cell r="H117">
            <v>87</v>
          </cell>
          <cell r="I117" t="str">
            <v xml:space="preserve"> </v>
          </cell>
          <cell r="J117">
            <v>1535.2941284130191</v>
          </cell>
          <cell r="K117">
            <v>0</v>
          </cell>
          <cell r="L117" t="e">
            <v>#N/A</v>
          </cell>
          <cell r="M117">
            <v>20</v>
          </cell>
          <cell r="N117">
            <v>0</v>
          </cell>
          <cell r="O117">
            <v>0</v>
          </cell>
          <cell r="Q117">
            <v>0</v>
          </cell>
          <cell r="R117">
            <v>0.84999999403953552</v>
          </cell>
          <cell r="S117">
            <v>1.1333333253860474</v>
          </cell>
          <cell r="T117" t="e">
            <v>#DIV/0!</v>
          </cell>
        </row>
        <row r="118">
          <cell r="B118" t="str">
            <v xml:space="preserve">TOTAL PROTECTORES LIGHDAY´S </v>
          </cell>
          <cell r="E118">
            <v>2</v>
          </cell>
          <cell r="F118">
            <v>7.5433518518518516</v>
          </cell>
          <cell r="G118">
            <v>439.03</v>
          </cell>
          <cell r="H118">
            <v>306.02999999999997</v>
          </cell>
          <cell r="I118">
            <v>48.781111111111109</v>
          </cell>
          <cell r="J118">
            <v>61.554890881468694</v>
          </cell>
          <cell r="L118" t="e">
            <v>#N/A</v>
          </cell>
          <cell r="M118" t="e">
            <v>#N/A</v>
          </cell>
          <cell r="N118" t="e">
            <v>#N/A</v>
          </cell>
          <cell r="Q118">
            <v>180</v>
          </cell>
          <cell r="R118">
            <v>106.98499998450279</v>
          </cell>
          <cell r="S118">
            <v>142.64666664600372</v>
          </cell>
          <cell r="T118">
            <v>-0.20751851863331264</v>
          </cell>
        </row>
        <row r="119">
          <cell r="A119">
            <v>30156860</v>
          </cell>
          <cell r="B119">
            <v>8512</v>
          </cell>
          <cell r="C119" t="str">
            <v>Days Tampones medio 24*20u (verde)</v>
          </cell>
          <cell r="D119">
            <v>30</v>
          </cell>
          <cell r="E119">
            <v>2</v>
          </cell>
          <cell r="F119">
            <v>0</v>
          </cell>
          <cell r="G119">
            <v>0</v>
          </cell>
          <cell r="H119">
            <v>0</v>
          </cell>
          <cell r="I119" t="e">
            <v>#VALUE!</v>
          </cell>
          <cell r="J119" t="str">
            <v xml:space="preserve"> </v>
          </cell>
          <cell r="K119" t="str">
            <v>cuándo llega?</v>
          </cell>
          <cell r="L119" t="e">
            <v>#N/A</v>
          </cell>
          <cell r="M119" t="e">
            <v>#N/A</v>
          </cell>
          <cell r="N119" t="e">
            <v>#N/A</v>
          </cell>
          <cell r="Q119" t="str">
            <v>NO HAY</v>
          </cell>
          <cell r="R119">
            <v>0</v>
          </cell>
          <cell r="S119">
            <v>0</v>
          </cell>
          <cell r="T119" t="e">
            <v>#VALUE!</v>
          </cell>
        </row>
        <row r="120">
          <cell r="A120">
            <v>30156861</v>
          </cell>
          <cell r="B120">
            <v>7165</v>
          </cell>
          <cell r="C120" t="str">
            <v>Days Tampones mini 24*20u (rosa)</v>
          </cell>
          <cell r="D120">
            <v>30</v>
          </cell>
          <cell r="E120">
            <v>2</v>
          </cell>
          <cell r="F120">
            <v>0</v>
          </cell>
          <cell r="G120">
            <v>0</v>
          </cell>
          <cell r="H120">
            <v>0</v>
          </cell>
          <cell r="I120" t="e">
            <v>#VALUE!</v>
          </cell>
          <cell r="J120" t="str">
            <v xml:space="preserve"> </v>
          </cell>
          <cell r="K120" t="str">
            <v>cuándo llega?</v>
          </cell>
          <cell r="L120" t="e">
            <v>#N/A</v>
          </cell>
          <cell r="M120" t="e">
            <v>#N/A</v>
          </cell>
          <cell r="N120" t="e">
            <v>#N/A</v>
          </cell>
          <cell r="Q120" t="str">
            <v>NO HAY</v>
          </cell>
          <cell r="R120">
            <v>-0.79200000315904617</v>
          </cell>
          <cell r="S120">
            <v>-1.0560000042120614</v>
          </cell>
          <cell r="T120" t="e">
            <v>#VALUE!</v>
          </cell>
        </row>
        <row r="121">
          <cell r="A121">
            <v>30156862</v>
          </cell>
          <cell r="B121">
            <v>7188</v>
          </cell>
          <cell r="C121" t="str">
            <v>Days Tampones super 24*20u (amarillo)</v>
          </cell>
          <cell r="D121">
            <v>30</v>
          </cell>
          <cell r="E121">
            <v>2</v>
          </cell>
          <cell r="F121">
            <v>0</v>
          </cell>
          <cell r="G121">
            <v>0</v>
          </cell>
          <cell r="H121">
            <v>0</v>
          </cell>
          <cell r="I121" t="e">
            <v>#VALUE!</v>
          </cell>
          <cell r="J121" t="str">
            <v xml:space="preserve"> </v>
          </cell>
          <cell r="K121" t="str">
            <v>cuándo llega?</v>
          </cell>
          <cell r="L121" t="e">
            <v>#N/A</v>
          </cell>
          <cell r="M121" t="e">
            <v>#N/A</v>
          </cell>
          <cell r="N121" t="e">
            <v>#N/A</v>
          </cell>
          <cell r="Q121" t="str">
            <v>NO HAY</v>
          </cell>
          <cell r="R121">
            <v>-4.1999999433755875E-2</v>
          </cell>
          <cell r="S121">
            <v>-5.5999999245007835E-2</v>
          </cell>
          <cell r="T121" t="e">
            <v>#VALUE!</v>
          </cell>
        </row>
        <row r="122">
          <cell r="A122">
            <v>30156939</v>
          </cell>
          <cell r="B122">
            <v>56150</v>
          </cell>
          <cell r="C122" t="str">
            <v>Day's Tampones mini 24x16u</v>
          </cell>
          <cell r="D122">
            <v>30</v>
          </cell>
          <cell r="E122">
            <v>2</v>
          </cell>
          <cell r="F122">
            <v>0.20833333333333334</v>
          </cell>
          <cell r="G122">
            <v>10</v>
          </cell>
          <cell r="H122">
            <v>10</v>
          </cell>
          <cell r="I122" t="str">
            <v xml:space="preserve"> </v>
          </cell>
          <cell r="J122" t="str">
            <v xml:space="preserve"> </v>
          </cell>
          <cell r="K122" t="str">
            <v>cuándo llega?</v>
          </cell>
          <cell r="L122" t="e">
            <v>#N/A</v>
          </cell>
          <cell r="M122">
            <v>33</v>
          </cell>
          <cell r="N122">
            <v>0</v>
          </cell>
          <cell r="Q122">
            <v>0</v>
          </cell>
          <cell r="R122">
            <v>0</v>
          </cell>
          <cell r="S122">
            <v>0</v>
          </cell>
          <cell r="T122" t="e">
            <v>#DIV/0!</v>
          </cell>
        </row>
        <row r="123">
          <cell r="A123">
            <v>30156940</v>
          </cell>
          <cell r="B123">
            <v>56151</v>
          </cell>
          <cell r="C123" t="str">
            <v>Day's Tampones medio 24x16u</v>
          </cell>
          <cell r="D123">
            <v>30</v>
          </cell>
          <cell r="E123">
            <v>2</v>
          </cell>
          <cell r="F123">
            <v>3.7593984962406013E-2</v>
          </cell>
          <cell r="G123">
            <v>10</v>
          </cell>
          <cell r="H123">
            <v>10</v>
          </cell>
          <cell r="I123" t="str">
            <v xml:space="preserve"> </v>
          </cell>
          <cell r="J123" t="str">
            <v xml:space="preserve"> </v>
          </cell>
          <cell r="K123" t="str">
            <v>cuándo llega?</v>
          </cell>
          <cell r="L123" t="e">
            <v>#N/A</v>
          </cell>
          <cell r="M123">
            <v>33</v>
          </cell>
          <cell r="N123">
            <v>0</v>
          </cell>
          <cell r="Q123">
            <v>0</v>
          </cell>
          <cell r="R123">
            <v>0</v>
          </cell>
          <cell r="S123">
            <v>0</v>
          </cell>
          <cell r="T123" t="e">
            <v>#DIV/0!</v>
          </cell>
        </row>
        <row r="124">
          <cell r="A124">
            <v>30156938</v>
          </cell>
          <cell r="B124">
            <v>56152</v>
          </cell>
          <cell r="C124" t="str">
            <v>Day's Tampones super 24x16u</v>
          </cell>
          <cell r="D124">
            <v>30</v>
          </cell>
          <cell r="E124">
            <v>2</v>
          </cell>
          <cell r="F124">
            <v>4.7619047619047616E-2</v>
          </cell>
          <cell r="G124">
            <v>10</v>
          </cell>
          <cell r="H124">
            <v>10</v>
          </cell>
          <cell r="I124" t="str">
            <v xml:space="preserve"> </v>
          </cell>
          <cell r="J124" t="str">
            <v xml:space="preserve"> </v>
          </cell>
          <cell r="K124" t="str">
            <v>cuándo llega?</v>
          </cell>
          <cell r="L124" t="e">
            <v>#N/A</v>
          </cell>
          <cell r="M124">
            <v>33</v>
          </cell>
          <cell r="N124">
            <v>0</v>
          </cell>
          <cell r="Q124">
            <v>0</v>
          </cell>
          <cell r="R124">
            <v>0</v>
          </cell>
          <cell r="S124">
            <v>0</v>
          </cell>
          <cell r="T124" t="e">
            <v>#DIV/0!</v>
          </cell>
        </row>
        <row r="125">
          <cell r="B125" t="str">
            <v>TOTAL TAMPONES DAY´S</v>
          </cell>
          <cell r="E125">
            <v>2</v>
          </cell>
          <cell r="F125">
            <v>0</v>
          </cell>
          <cell r="G125">
            <v>0</v>
          </cell>
          <cell r="H125">
            <v>0</v>
          </cell>
          <cell r="I125" t="str">
            <v xml:space="preserve"> </v>
          </cell>
          <cell r="J125" t="str">
            <v xml:space="preserve"> </v>
          </cell>
          <cell r="L125" t="e">
            <v>#N/A</v>
          </cell>
          <cell r="M125" t="e">
            <v>#N/A</v>
          </cell>
          <cell r="N125" t="e">
            <v>#N/A</v>
          </cell>
          <cell r="Q125">
            <v>0</v>
          </cell>
          <cell r="R125">
            <v>-0.83400000259280205</v>
          </cell>
          <cell r="S125">
            <v>-1.1120000034570692</v>
          </cell>
          <cell r="T125" t="e">
            <v>#DIV/0!</v>
          </cell>
        </row>
        <row r="126">
          <cell r="A126">
            <v>30155193</v>
          </cell>
          <cell r="B126">
            <v>9004</v>
          </cell>
          <cell r="C126" t="str">
            <v>Pañal Plenitud Med 10x8u</v>
          </cell>
          <cell r="D126">
            <v>30</v>
          </cell>
          <cell r="E126">
            <v>2</v>
          </cell>
          <cell r="F126">
            <v>1.3</v>
          </cell>
          <cell r="G126">
            <v>26</v>
          </cell>
          <cell r="H126">
            <v>26</v>
          </cell>
          <cell r="I126">
            <v>10.4</v>
          </cell>
          <cell r="J126">
            <v>9.2857142857142865</v>
          </cell>
          <cell r="K126">
            <v>0</v>
          </cell>
          <cell r="L126" t="e">
            <v>#N/A</v>
          </cell>
          <cell r="M126">
            <v>117</v>
          </cell>
          <cell r="N126">
            <v>40</v>
          </cell>
          <cell r="O126">
            <v>3.1578947368421053</v>
          </cell>
          <cell r="Q126">
            <v>50</v>
          </cell>
          <cell r="R126">
            <v>42</v>
          </cell>
          <cell r="S126">
            <v>56</v>
          </cell>
          <cell r="T126" t="str">
            <v xml:space="preserve"> </v>
          </cell>
        </row>
        <row r="127">
          <cell r="A127">
            <v>30155195</v>
          </cell>
          <cell r="B127">
            <v>9005</v>
          </cell>
          <cell r="C127" t="str">
            <v>Pañal Plenitud Gde 10x8u</v>
          </cell>
          <cell r="D127">
            <v>30</v>
          </cell>
          <cell r="E127">
            <v>2</v>
          </cell>
          <cell r="F127">
            <v>2.5</v>
          </cell>
          <cell r="G127">
            <v>50</v>
          </cell>
          <cell r="H127">
            <v>50</v>
          </cell>
          <cell r="I127">
            <v>8.3333333333333339</v>
          </cell>
          <cell r="J127">
            <v>10.869565217391305</v>
          </cell>
          <cell r="K127">
            <v>0</v>
          </cell>
          <cell r="L127" t="e">
            <v>#N/A</v>
          </cell>
          <cell r="M127">
            <v>15</v>
          </cell>
          <cell r="N127">
            <v>0</v>
          </cell>
          <cell r="O127">
            <v>5.2631578947368425</v>
          </cell>
          <cell r="Q127">
            <v>120</v>
          </cell>
          <cell r="R127">
            <v>69</v>
          </cell>
          <cell r="S127">
            <v>92</v>
          </cell>
          <cell r="T127">
            <v>-0.23333333333333334</v>
          </cell>
        </row>
        <row r="128">
          <cell r="A128">
            <v>30156520</v>
          </cell>
          <cell r="B128">
            <v>45478</v>
          </cell>
          <cell r="C128" t="str">
            <v>Pañales p/ adultos Depend Plenitud M 10x8u</v>
          </cell>
          <cell r="D128">
            <v>30</v>
          </cell>
          <cell r="E128">
            <v>2</v>
          </cell>
          <cell r="F128">
            <v>2</v>
          </cell>
          <cell r="G128">
            <v>40</v>
          </cell>
          <cell r="H128">
            <v>40</v>
          </cell>
          <cell r="I128">
            <v>26.666666666666664</v>
          </cell>
          <cell r="J128">
            <v>22.222222222222221</v>
          </cell>
          <cell r="K128">
            <v>0</v>
          </cell>
          <cell r="L128" t="e">
            <v>#N/A</v>
          </cell>
          <cell r="M128">
            <v>44</v>
          </cell>
          <cell r="N128">
            <v>0</v>
          </cell>
          <cell r="O128">
            <v>2.1052631578947367</v>
          </cell>
          <cell r="Q128">
            <v>30</v>
          </cell>
          <cell r="R128">
            <v>27</v>
          </cell>
          <cell r="S128">
            <v>36</v>
          </cell>
          <cell r="T128">
            <v>0.2</v>
          </cell>
        </row>
        <row r="129">
          <cell r="A129">
            <v>30156521</v>
          </cell>
          <cell r="B129">
            <v>45479</v>
          </cell>
          <cell r="C129" t="str">
            <v>Pañales p/ adultos Depend Plenitud G 10x8u</v>
          </cell>
          <cell r="D129">
            <v>30</v>
          </cell>
          <cell r="E129">
            <v>2</v>
          </cell>
          <cell r="F129">
            <v>1.55</v>
          </cell>
          <cell r="G129">
            <v>31</v>
          </cell>
          <cell r="H129">
            <v>31</v>
          </cell>
          <cell r="I129">
            <v>8.8571428571428577</v>
          </cell>
          <cell r="J129">
            <v>16.03448275862069</v>
          </cell>
          <cell r="K129">
            <v>0</v>
          </cell>
          <cell r="L129" t="e">
            <v>#N/A</v>
          </cell>
          <cell r="M129">
            <v>60</v>
          </cell>
          <cell r="N129">
            <v>49</v>
          </cell>
          <cell r="O129">
            <v>3.6842105263157894</v>
          </cell>
          <cell r="Q129">
            <v>70</v>
          </cell>
          <cell r="R129">
            <v>29</v>
          </cell>
          <cell r="S129">
            <v>38.666666666666664</v>
          </cell>
          <cell r="T129">
            <v>-0.44761904761904764</v>
          </cell>
        </row>
        <row r="130">
          <cell r="A130">
            <v>30155122</v>
          </cell>
          <cell r="B130">
            <v>8994</v>
          </cell>
          <cell r="C130" t="str">
            <v>PLENITUD TOALLAS ADULTO S/ALAS 24X8UN</v>
          </cell>
          <cell r="D130">
            <v>30</v>
          </cell>
          <cell r="E130">
            <v>2</v>
          </cell>
          <cell r="F130">
            <v>0.74</v>
          </cell>
          <cell r="G130">
            <v>37</v>
          </cell>
          <cell r="H130">
            <v>37</v>
          </cell>
          <cell r="I130">
            <v>24.666666666666668</v>
          </cell>
          <cell r="J130">
            <v>92.5</v>
          </cell>
          <cell r="K130">
            <v>0</v>
          </cell>
          <cell r="L130" t="e">
            <v>#N/A</v>
          </cell>
          <cell r="M130">
            <v>219</v>
          </cell>
          <cell r="N130">
            <v>0</v>
          </cell>
          <cell r="O130">
            <v>0.89473684210526316</v>
          </cell>
          <cell r="Q130">
            <v>30</v>
          </cell>
          <cell r="R130">
            <v>6</v>
          </cell>
          <cell r="S130">
            <v>8</v>
          </cell>
          <cell r="T130">
            <v>-0.73333333333333328</v>
          </cell>
        </row>
        <row r="131">
          <cell r="B131" t="str">
            <v>TOTAL PLENITUD ADULTOS</v>
          </cell>
          <cell r="E131">
            <v>2</v>
          </cell>
          <cell r="F131">
            <v>7.35</v>
          </cell>
          <cell r="G131">
            <v>147</v>
          </cell>
          <cell r="H131">
            <v>147</v>
          </cell>
          <cell r="I131">
            <v>10.888888888888888</v>
          </cell>
          <cell r="J131">
            <v>13.203592814371259</v>
          </cell>
          <cell r="L131" t="e">
            <v>#N/A</v>
          </cell>
          <cell r="M131" t="e">
            <v>#N/A</v>
          </cell>
          <cell r="N131" t="e">
            <v>#N/A</v>
          </cell>
          <cell r="Q131">
            <v>270</v>
          </cell>
          <cell r="R131">
            <v>167</v>
          </cell>
          <cell r="S131">
            <v>222.66666666666666</v>
          </cell>
          <cell r="T131">
            <v>-0.17530864197530868</v>
          </cell>
        </row>
        <row r="132">
          <cell r="A132">
            <v>30035200</v>
          </cell>
          <cell r="B132">
            <v>44926</v>
          </cell>
          <cell r="C132" t="str">
            <v>Huggies Goodnites / M / 6 x 11 u.</v>
          </cell>
          <cell r="D132">
            <v>0</v>
          </cell>
          <cell r="E132">
            <v>1</v>
          </cell>
          <cell r="F132">
            <v>0.22222222222222221</v>
          </cell>
          <cell r="G132">
            <v>8</v>
          </cell>
          <cell r="H132">
            <v>8</v>
          </cell>
          <cell r="I132" t="str">
            <v xml:space="preserve"> </v>
          </cell>
          <cell r="J132">
            <v>22.501406571277474</v>
          </cell>
          <cell r="K132">
            <v>0</v>
          </cell>
          <cell r="L132" t="e">
            <v>#N/A</v>
          </cell>
          <cell r="M132">
            <v>10</v>
          </cell>
          <cell r="N132">
            <v>0</v>
          </cell>
          <cell r="Q132">
            <v>0</v>
          </cell>
          <cell r="R132">
            <v>5.3329999446868896</v>
          </cell>
          <cell r="S132">
            <v>7.1106665929158535</v>
          </cell>
          <cell r="T132" t="e">
            <v>#DIV/0!</v>
          </cell>
        </row>
        <row r="133">
          <cell r="A133">
            <v>30035400</v>
          </cell>
          <cell r="B133">
            <v>44928</v>
          </cell>
          <cell r="C133" t="str">
            <v>Huggies Goodnites / G / 6 x 9 u.</v>
          </cell>
          <cell r="D133">
            <v>0</v>
          </cell>
          <cell r="E133">
            <v>1</v>
          </cell>
          <cell r="F133">
            <v>0.69444444444444442</v>
          </cell>
          <cell r="G133">
            <v>25</v>
          </cell>
          <cell r="H133">
            <v>25</v>
          </cell>
          <cell r="I133" t="str">
            <v xml:space="preserve"> </v>
          </cell>
          <cell r="J133" t="str">
            <v xml:space="preserve"> </v>
          </cell>
          <cell r="K133" t="str">
            <v>cuándo llega?</v>
          </cell>
          <cell r="L133" t="e">
            <v>#N/A</v>
          </cell>
          <cell r="M133">
            <v>50</v>
          </cell>
          <cell r="N133">
            <v>0</v>
          </cell>
          <cell r="Q133">
            <v>0</v>
          </cell>
          <cell r="R133">
            <v>-2.8330001831054688</v>
          </cell>
          <cell r="S133">
            <v>-3.7773335774739585</v>
          </cell>
          <cell r="T133" t="e">
            <v>#DIV/0!</v>
          </cell>
        </row>
      </sheetData>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y Mant.de Rodados"/>
      <sheetName val="Otros serv. prof."/>
      <sheetName val="Otros Serv.Ext."/>
      <sheetName val="Fletes"/>
      <sheetName val="Otros ingresos y egresos varios"/>
      <sheetName val="XREF"/>
      <sheetName val="Tickmarks"/>
    </sheetNames>
    <sheetDataSet>
      <sheetData sheetId="0">
        <row r="16">
          <cell r="F16">
            <v>232708640</v>
          </cell>
        </row>
      </sheetData>
      <sheetData sheetId="1"/>
      <sheetData sheetId="2">
        <row r="6">
          <cell r="E6">
            <v>134897504</v>
          </cell>
        </row>
      </sheetData>
      <sheetData sheetId="3">
        <row r="7">
          <cell r="E7">
            <v>28213234</v>
          </cell>
        </row>
      </sheetData>
      <sheetData sheetId="4">
        <row r="6">
          <cell r="F6">
            <v>97120916</v>
          </cell>
        </row>
      </sheetData>
      <sheetData sheetId="5">
        <row r="6">
          <cell r="F6">
            <v>19363094</v>
          </cell>
        </row>
      </sheetData>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Inventario de créditos"/>
      <sheetName val="PPC Detalle por Cuentas Resol.1"/>
      <sheetName val="Tickmarks"/>
    </sheetNames>
    <sheetDataSet>
      <sheetData sheetId="0" refreshError="1"/>
      <sheetData sheetId="1" refreshError="1"/>
      <sheetData sheetId="2" refreshError="1"/>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Activos"/>
      <sheetName val="Memo (Day's)"/>
      <sheetName val="Memo (ofic Day´s) "/>
      <sheetName val="Memo (Infant)"/>
      <sheetName val="Memo (ofic Infant)"/>
      <sheetName val="Memo (Family)"/>
      <sheetName val="Memo (ofic family)"/>
      <sheetName val="TPR(stock)"/>
      <sheetName val="TPR(super)"/>
      <sheetName val="TPR (dist)"/>
      <sheetName val="TPR (dist acuerdos mayoristas)"/>
      <sheetName val="New Williner"/>
      <sheetName val="New KCC"/>
      <sheetName val="Memo (Pupy)"/>
      <sheetName val="Memo (ofic Pupy)"/>
    </sheetNames>
    <sheetDataSet>
      <sheetData sheetId="0">
        <row r="3">
          <cell r="A3" t="str">
            <v>Cod SAP</v>
          </cell>
          <cell r="B3" t="str">
            <v>Cod KCC</v>
          </cell>
          <cell r="C3" t="str">
            <v>Código de Barras</v>
          </cell>
          <cell r="D3" t="str">
            <v>Cod ITF 14</v>
          </cell>
          <cell r="E3" t="str">
            <v>Flia.</v>
          </cell>
          <cell r="F3" t="str">
            <v>Marca</v>
          </cell>
          <cell r="G3" t="str">
            <v>DESCRIPCION</v>
          </cell>
          <cell r="H3" t="str">
            <v>IVA</v>
          </cell>
          <cell r="I3" t="str">
            <v>UxB</v>
          </cell>
          <cell r="J3" t="str">
            <v>UxP</v>
          </cell>
          <cell r="K3" t="str">
            <v>SU</v>
          </cell>
          <cell r="L3" t="str">
            <v>Clasificación</v>
          </cell>
          <cell r="M3" t="str">
            <v>Tipo</v>
          </cell>
          <cell r="N3" t="str">
            <v>Tear</v>
          </cell>
          <cell r="O3" t="str">
            <v>Segmento</v>
          </cell>
          <cell r="P3" t="str">
            <v>Tamaño</v>
          </cell>
          <cell r="Q3" t="str">
            <v>Producto</v>
          </cell>
          <cell r="R3" t="str">
            <v>bruto</v>
          </cell>
          <cell r="S3" t="str">
            <v>neto</v>
          </cell>
          <cell r="T3" t="str">
            <v>bruto</v>
          </cell>
          <cell r="U3" t="str">
            <v>neto</v>
          </cell>
          <cell r="V3" t="str">
            <v>Alto</v>
          </cell>
          <cell r="W3" t="str">
            <v>Ancho</v>
          </cell>
          <cell r="X3" t="str">
            <v>Longitud</v>
          </cell>
          <cell r="Y3" t="str">
            <v>Alto</v>
          </cell>
          <cell r="Z3" t="str">
            <v>Ancho</v>
          </cell>
          <cell r="AA3" t="str">
            <v>Longitud</v>
          </cell>
          <cell r="AB3" t="str">
            <v>fdos. x piso</v>
          </cell>
          <cell r="AC3" t="str">
            <v>fdos. x plt.</v>
          </cell>
          <cell r="AD3" t="str">
            <v>Volumen</v>
          </cell>
          <cell r="AE3" t="str">
            <v>UmB</v>
          </cell>
          <cell r="AF3" t="str">
            <v>Origen</v>
          </cell>
          <cell r="AG3" t="str">
            <v>Incorp.</v>
          </cell>
          <cell r="AH3" t="str">
            <v>Cod SAP</v>
          </cell>
          <cell r="AI3" t="str">
            <v>MFG</v>
          </cell>
          <cell r="AJ3" t="str">
            <v>Articulo</v>
          </cell>
          <cell r="AK3" t="str">
            <v>Ref.</v>
          </cell>
          <cell r="AL3" t="str">
            <v>Clasif. 2</v>
          </cell>
          <cell r="AM3" t="str">
            <v>Clasif. 3</v>
          </cell>
          <cell r="AN3" t="str">
            <v>Pesox1000 fdos.</v>
          </cell>
        </row>
        <row r="4">
          <cell r="A4">
            <v>8036</v>
          </cell>
          <cell r="B4">
            <v>0</v>
          </cell>
          <cell r="C4">
            <v>7790156000094</v>
          </cell>
          <cell r="E4" t="str">
            <v>BF</v>
          </cell>
          <cell r="F4" t="str">
            <v>Ades</v>
          </cell>
          <cell r="G4" t="str">
            <v>AdeS anana 12*1lt.</v>
          </cell>
          <cell r="H4" t="str">
            <v>g</v>
          </cell>
          <cell r="I4">
            <v>12</v>
          </cell>
          <cell r="M4" t="str">
            <v>Dulces</v>
          </cell>
          <cell r="R4">
            <v>2.6388888888888889E-2</v>
          </cell>
          <cell r="S4">
            <v>2.5000000000000001E-2</v>
          </cell>
          <cell r="T4">
            <v>2.85</v>
          </cell>
          <cell r="U4">
            <v>2.7</v>
          </cell>
          <cell r="V4">
            <v>1</v>
          </cell>
          <cell r="W4">
            <v>3.5</v>
          </cell>
          <cell r="X4">
            <v>5</v>
          </cell>
          <cell r="Y4">
            <v>5.5</v>
          </cell>
          <cell r="Z4">
            <v>23</v>
          </cell>
          <cell r="AA4">
            <v>32</v>
          </cell>
          <cell r="AB4">
            <v>13</v>
          </cell>
          <cell r="AC4">
            <v>273</v>
          </cell>
          <cell r="AD4">
            <v>4.0480000000000004E-3</v>
          </cell>
          <cell r="AE4" t="str">
            <v>caja</v>
          </cell>
          <cell r="AF4" t="str">
            <v>Argentina</v>
          </cell>
          <cell r="AG4">
            <v>37735</v>
          </cell>
          <cell r="AH4">
            <v>8036</v>
          </cell>
          <cell r="AI4">
            <v>9106</v>
          </cell>
          <cell r="AJ4">
            <v>12130503</v>
          </cell>
          <cell r="AK4">
            <v>1</v>
          </cell>
          <cell r="AN4">
            <v>0</v>
          </cell>
        </row>
        <row r="5">
          <cell r="A5">
            <v>8035</v>
          </cell>
          <cell r="B5">
            <v>0</v>
          </cell>
          <cell r="C5">
            <v>7790156000100</v>
          </cell>
          <cell r="E5" t="str">
            <v>BF</v>
          </cell>
          <cell r="F5" t="str">
            <v>Ades</v>
          </cell>
          <cell r="G5" t="str">
            <v>AdeS anana 27*250 ml.</v>
          </cell>
          <cell r="H5" t="str">
            <v>g</v>
          </cell>
          <cell r="I5">
            <v>27</v>
          </cell>
          <cell r="M5" t="str">
            <v>Dulces</v>
          </cell>
          <cell r="R5">
            <v>12</v>
          </cell>
          <cell r="AH5">
            <v>8035</v>
          </cell>
          <cell r="AI5">
            <v>9112</v>
          </cell>
          <cell r="AJ5">
            <v>12130503</v>
          </cell>
          <cell r="AK5">
            <v>2</v>
          </cell>
          <cell r="AN5">
            <v>0</v>
          </cell>
        </row>
        <row r="6">
          <cell r="A6">
            <v>7985</v>
          </cell>
          <cell r="B6">
            <v>0</v>
          </cell>
          <cell r="C6">
            <v>7790156000193</v>
          </cell>
          <cell r="E6" t="str">
            <v>BF</v>
          </cell>
          <cell r="F6" t="str">
            <v>Ades</v>
          </cell>
          <cell r="G6" t="str">
            <v>AdeS durazno 12*1lt.</v>
          </cell>
          <cell r="H6" t="str">
            <v>g</v>
          </cell>
          <cell r="I6">
            <v>12</v>
          </cell>
          <cell r="M6" t="str">
            <v>Dulces</v>
          </cell>
          <cell r="R6">
            <v>6</v>
          </cell>
          <cell r="AH6">
            <v>7985</v>
          </cell>
          <cell r="AI6">
            <v>9113</v>
          </cell>
          <cell r="AJ6">
            <v>12130503</v>
          </cell>
          <cell r="AK6">
            <v>11</v>
          </cell>
          <cell r="AN6">
            <v>0</v>
          </cell>
        </row>
        <row r="7">
          <cell r="A7">
            <v>7982</v>
          </cell>
          <cell r="B7">
            <v>0</v>
          </cell>
          <cell r="C7">
            <v>7790156000209</v>
          </cell>
          <cell r="D7">
            <v>17790787153654</v>
          </cell>
          <cell r="E7" t="str">
            <v>BF</v>
          </cell>
          <cell r="F7" t="str">
            <v>Ades</v>
          </cell>
          <cell r="G7" t="str">
            <v>AdeS durazno 27*250 ml.</v>
          </cell>
          <cell r="H7" t="str">
            <v>g</v>
          </cell>
          <cell r="I7">
            <v>27</v>
          </cell>
          <cell r="M7" t="str">
            <v>Dulces</v>
          </cell>
          <cell r="R7">
            <v>0.20200000000000001</v>
          </cell>
          <cell r="S7">
            <v>0.2</v>
          </cell>
          <cell r="T7">
            <v>4.8480000000000008</v>
          </cell>
          <cell r="U7">
            <v>4.8</v>
          </cell>
          <cell r="V7">
            <v>70</v>
          </cell>
          <cell r="W7">
            <v>91</v>
          </cell>
          <cell r="X7">
            <v>91</v>
          </cell>
          <cell r="Y7">
            <v>152</v>
          </cell>
          <cell r="Z7" t="str">
            <v>255</v>
          </cell>
          <cell r="AA7">
            <v>330</v>
          </cell>
          <cell r="AB7">
            <v>14</v>
          </cell>
          <cell r="AC7">
            <v>154</v>
          </cell>
          <cell r="AE7" t="str">
            <v>caja</v>
          </cell>
          <cell r="AF7" t="str">
            <v>Argentina</v>
          </cell>
          <cell r="AG7">
            <v>38105</v>
          </cell>
          <cell r="AH7">
            <v>7982</v>
          </cell>
          <cell r="AI7">
            <v>9116</v>
          </cell>
          <cell r="AJ7">
            <v>12130503</v>
          </cell>
          <cell r="AK7">
            <v>12</v>
          </cell>
          <cell r="AN7">
            <v>0</v>
          </cell>
        </row>
        <row r="8">
          <cell r="A8">
            <v>7979</v>
          </cell>
          <cell r="B8">
            <v>0</v>
          </cell>
          <cell r="C8">
            <v>7790156000216</v>
          </cell>
          <cell r="E8" t="str">
            <v>BF</v>
          </cell>
          <cell r="F8" t="str">
            <v>Ades</v>
          </cell>
          <cell r="G8" t="str">
            <v>AdeS frutas tropicales 12* 1lt.</v>
          </cell>
          <cell r="H8" t="str">
            <v>g</v>
          </cell>
          <cell r="I8">
            <v>12</v>
          </cell>
          <cell r="M8" t="str">
            <v>Dulces</v>
          </cell>
          <cell r="R8">
            <v>12</v>
          </cell>
          <cell r="AH8">
            <v>7979</v>
          </cell>
          <cell r="AI8">
            <v>9115</v>
          </cell>
          <cell r="AJ8">
            <v>12130503</v>
          </cell>
          <cell r="AK8">
            <v>10</v>
          </cell>
          <cell r="AN8">
            <v>0</v>
          </cell>
        </row>
        <row r="9">
          <cell r="A9">
            <v>7977</v>
          </cell>
          <cell r="B9">
            <v>0</v>
          </cell>
          <cell r="C9">
            <v>7790156000223</v>
          </cell>
          <cell r="D9">
            <v>17790787153661</v>
          </cell>
          <cell r="E9" t="str">
            <v>BF</v>
          </cell>
          <cell r="F9" t="str">
            <v>Ades</v>
          </cell>
          <cell r="G9" t="str">
            <v>AdeS frutas tropicales 27*250 ml.</v>
          </cell>
          <cell r="H9" t="str">
            <v>g</v>
          </cell>
          <cell r="I9">
            <v>27</v>
          </cell>
          <cell r="M9" t="str">
            <v>Dulces</v>
          </cell>
          <cell r="R9">
            <v>0.40400000000000003</v>
          </cell>
          <cell r="S9">
            <v>0.4</v>
          </cell>
          <cell r="T9">
            <v>9.6960000000000015</v>
          </cell>
          <cell r="U9">
            <v>9.6</v>
          </cell>
          <cell r="V9">
            <v>115</v>
          </cell>
          <cell r="W9">
            <v>91</v>
          </cell>
          <cell r="X9">
            <v>91</v>
          </cell>
          <cell r="Y9">
            <v>245</v>
          </cell>
          <cell r="Z9">
            <v>250</v>
          </cell>
          <cell r="AA9">
            <v>310</v>
          </cell>
          <cell r="AB9">
            <v>14</v>
          </cell>
          <cell r="AC9">
            <v>84</v>
          </cell>
          <cell r="AE9" t="str">
            <v>caja</v>
          </cell>
          <cell r="AF9" t="str">
            <v>Argentina</v>
          </cell>
          <cell r="AG9">
            <v>38106</v>
          </cell>
          <cell r="AH9">
            <v>7977</v>
          </cell>
          <cell r="AI9">
            <v>9117</v>
          </cell>
          <cell r="AJ9">
            <v>12130503</v>
          </cell>
          <cell r="AK9">
            <v>13</v>
          </cell>
          <cell r="AN9">
            <v>0</v>
          </cell>
        </row>
        <row r="10">
          <cell r="A10">
            <v>7953</v>
          </cell>
          <cell r="B10">
            <v>0</v>
          </cell>
          <cell r="C10">
            <v>7790156101012</v>
          </cell>
          <cell r="D10">
            <v>17790787153678</v>
          </cell>
          <cell r="E10" t="str">
            <v>BF</v>
          </cell>
          <cell r="F10" t="str">
            <v>Ades</v>
          </cell>
          <cell r="G10" t="str">
            <v>AdeS light manzana 12*1lt.</v>
          </cell>
          <cell r="H10" t="str">
            <v>g</v>
          </cell>
          <cell r="I10">
            <v>12</v>
          </cell>
          <cell r="M10" t="str">
            <v>Dulces</v>
          </cell>
          <cell r="R10">
            <v>0.40400000000000003</v>
          </cell>
          <cell r="S10">
            <v>0.4</v>
          </cell>
          <cell r="T10">
            <v>9.6960000000000015</v>
          </cell>
          <cell r="U10">
            <v>9.6</v>
          </cell>
          <cell r="V10">
            <v>115</v>
          </cell>
          <cell r="W10">
            <v>91</v>
          </cell>
          <cell r="X10">
            <v>91</v>
          </cell>
          <cell r="Y10">
            <v>245</v>
          </cell>
          <cell r="Z10">
            <v>250</v>
          </cell>
          <cell r="AA10">
            <v>310</v>
          </cell>
          <cell r="AB10">
            <v>14</v>
          </cell>
          <cell r="AC10">
            <v>84</v>
          </cell>
          <cell r="AE10" t="str">
            <v>caja</v>
          </cell>
          <cell r="AF10" t="str">
            <v>Argentina</v>
          </cell>
          <cell r="AG10">
            <v>38106</v>
          </cell>
          <cell r="AH10">
            <v>7953</v>
          </cell>
          <cell r="AI10">
            <v>9305</v>
          </cell>
          <cell r="AJ10">
            <v>12130503</v>
          </cell>
          <cell r="AK10">
            <v>17</v>
          </cell>
          <cell r="AN10">
            <v>0</v>
          </cell>
        </row>
        <row r="11">
          <cell r="A11">
            <v>7952</v>
          </cell>
          <cell r="B11">
            <v>0</v>
          </cell>
          <cell r="C11">
            <v>7790156101029</v>
          </cell>
          <cell r="E11" t="str">
            <v>BF</v>
          </cell>
          <cell r="F11" t="str">
            <v>Ades</v>
          </cell>
          <cell r="G11" t="str">
            <v>AdeS light manzana 27*250 ml.</v>
          </cell>
          <cell r="H11" t="str">
            <v>g</v>
          </cell>
          <cell r="I11">
            <v>27</v>
          </cell>
          <cell r="M11" t="str">
            <v>Dulces</v>
          </cell>
          <cell r="R11">
            <v>6.3</v>
          </cell>
          <cell r="AG11">
            <v>37315</v>
          </cell>
          <cell r="AH11">
            <v>7952</v>
          </cell>
          <cell r="AI11">
            <v>9309</v>
          </cell>
          <cell r="AJ11">
            <v>12130503</v>
          </cell>
          <cell r="AK11">
            <v>16</v>
          </cell>
          <cell r="AN11">
            <v>0</v>
          </cell>
        </row>
        <row r="12">
          <cell r="A12">
            <v>7951</v>
          </cell>
          <cell r="B12">
            <v>0</v>
          </cell>
          <cell r="C12">
            <v>7790156102019</v>
          </cell>
          <cell r="E12" t="str">
            <v>BF</v>
          </cell>
          <cell r="F12" t="str">
            <v>Ades</v>
          </cell>
          <cell r="G12" t="str">
            <v>AdeS light naranja 12*1lt.</v>
          </cell>
          <cell r="H12" t="str">
            <v>g</v>
          </cell>
          <cell r="I12">
            <v>12</v>
          </cell>
          <cell r="M12" t="str">
            <v>Dulces</v>
          </cell>
          <cell r="R12">
            <v>12</v>
          </cell>
          <cell r="AG12">
            <v>37315</v>
          </cell>
          <cell r="AH12">
            <v>7951</v>
          </cell>
          <cell r="AI12">
            <v>9303</v>
          </cell>
          <cell r="AJ12">
            <v>12130503</v>
          </cell>
          <cell r="AK12">
            <v>18</v>
          </cell>
          <cell r="AN12">
            <v>0</v>
          </cell>
        </row>
        <row r="13">
          <cell r="A13">
            <v>7950</v>
          </cell>
          <cell r="B13">
            <v>0</v>
          </cell>
          <cell r="C13">
            <v>7790156102026</v>
          </cell>
          <cell r="D13">
            <v>17790787153913</v>
          </cell>
          <cell r="E13" t="str">
            <v>BF</v>
          </cell>
          <cell r="F13" t="str">
            <v>Ades</v>
          </cell>
          <cell r="G13" t="str">
            <v>AdeS light naranja 27*250 ml.</v>
          </cell>
          <cell r="H13" t="str">
            <v>g</v>
          </cell>
          <cell r="I13">
            <v>27</v>
          </cell>
          <cell r="M13" t="str">
            <v>Dulces</v>
          </cell>
          <cell r="R13">
            <v>0.26100000000000001</v>
          </cell>
          <cell r="S13">
            <v>0.25</v>
          </cell>
          <cell r="T13">
            <v>6.2640000000000002</v>
          </cell>
          <cell r="U13">
            <v>6</v>
          </cell>
          <cell r="V13">
            <v>7.4</v>
          </cell>
          <cell r="W13">
            <v>9.1</v>
          </cell>
          <cell r="X13">
            <v>9.1</v>
          </cell>
          <cell r="Y13">
            <v>15.3</v>
          </cell>
          <cell r="Z13">
            <v>25.5</v>
          </cell>
          <cell r="AA13">
            <v>33.5</v>
          </cell>
          <cell r="AB13">
            <v>14</v>
          </cell>
          <cell r="AC13">
            <v>154</v>
          </cell>
          <cell r="AD13">
            <v>1.3070025000000001E-2</v>
          </cell>
          <cell r="AE13" t="str">
            <v>caja</v>
          </cell>
          <cell r="AF13" t="str">
            <v>Argentina</v>
          </cell>
          <cell r="AG13">
            <v>37761</v>
          </cell>
          <cell r="AH13">
            <v>7950</v>
          </cell>
          <cell r="AI13">
            <v>9308</v>
          </cell>
          <cell r="AJ13">
            <v>12130503</v>
          </cell>
          <cell r="AK13">
            <v>15</v>
          </cell>
          <cell r="AN13">
            <v>0</v>
          </cell>
        </row>
        <row r="14">
          <cell r="A14">
            <v>8109</v>
          </cell>
          <cell r="B14">
            <v>0</v>
          </cell>
          <cell r="C14">
            <v>7790156000056</v>
          </cell>
          <cell r="E14" t="str">
            <v>BF</v>
          </cell>
          <cell r="F14" t="str">
            <v>Ades</v>
          </cell>
          <cell r="G14" t="str">
            <v>AdeS manzana 12*1lt.</v>
          </cell>
          <cell r="H14" t="str">
            <v>g</v>
          </cell>
          <cell r="I14">
            <v>12</v>
          </cell>
          <cell r="M14" t="str">
            <v>Leche</v>
          </cell>
          <cell r="R14">
            <v>9.6</v>
          </cell>
          <cell r="AH14">
            <v>8109</v>
          </cell>
          <cell r="AI14">
            <v>9105</v>
          </cell>
          <cell r="AJ14">
            <v>12130503</v>
          </cell>
          <cell r="AK14">
            <v>6</v>
          </cell>
          <cell r="AN14">
            <v>0</v>
          </cell>
        </row>
        <row r="15">
          <cell r="A15">
            <v>7966</v>
          </cell>
          <cell r="B15">
            <v>0</v>
          </cell>
          <cell r="C15">
            <v>7790156100053</v>
          </cell>
          <cell r="E15" t="str">
            <v>BF</v>
          </cell>
          <cell r="F15" t="str">
            <v>Ades</v>
          </cell>
          <cell r="G15" t="str">
            <v>AdeS Manzana 12*500 ml.</v>
          </cell>
          <cell r="H15" t="str">
            <v>g</v>
          </cell>
          <cell r="I15">
            <v>12</v>
          </cell>
          <cell r="M15" t="str">
            <v>Leche</v>
          </cell>
          <cell r="R15">
            <v>25</v>
          </cell>
          <cell r="AH15">
            <v>7966</v>
          </cell>
          <cell r="AI15">
            <v>9121</v>
          </cell>
          <cell r="AJ15">
            <v>12130503</v>
          </cell>
          <cell r="AK15">
            <v>20</v>
          </cell>
          <cell r="AN15">
            <v>0</v>
          </cell>
        </row>
        <row r="16">
          <cell r="A16">
            <v>8105</v>
          </cell>
          <cell r="B16">
            <v>0</v>
          </cell>
          <cell r="C16">
            <v>7790156000063</v>
          </cell>
          <cell r="D16" t="str">
            <v>17790787201294v</v>
          </cell>
          <cell r="E16" t="str">
            <v>BF</v>
          </cell>
          <cell r="F16" t="str">
            <v>Ades</v>
          </cell>
          <cell r="G16" t="str">
            <v>AdeS manzana 27*250 ml.</v>
          </cell>
          <cell r="H16" t="str">
            <v>g</v>
          </cell>
          <cell r="I16">
            <v>27</v>
          </cell>
          <cell r="M16" t="str">
            <v>Leche</v>
          </cell>
          <cell r="R16">
            <v>7.4999999999999997E-3</v>
          </cell>
          <cell r="S16">
            <v>5.0000000000000001E-3</v>
          </cell>
          <cell r="T16">
            <v>1.8</v>
          </cell>
          <cell r="U16">
            <v>1.2</v>
          </cell>
          <cell r="V16">
            <v>10</v>
          </cell>
          <cell r="W16">
            <v>0.1</v>
          </cell>
          <cell r="X16">
            <v>6</v>
          </cell>
          <cell r="Y16">
            <v>11.5</v>
          </cell>
          <cell r="Z16">
            <v>25</v>
          </cell>
          <cell r="AA16">
            <v>27</v>
          </cell>
          <cell r="AB16">
            <v>14</v>
          </cell>
          <cell r="AC16">
            <v>140</v>
          </cell>
          <cell r="AD16">
            <v>7.7625000000000003E-3</v>
          </cell>
          <cell r="AE16" t="str">
            <v>caja</v>
          </cell>
          <cell r="AF16" t="str">
            <v>Argentina</v>
          </cell>
          <cell r="AG16">
            <v>37735</v>
          </cell>
          <cell r="AH16">
            <v>8105</v>
          </cell>
          <cell r="AI16">
            <v>9109</v>
          </cell>
          <cell r="AJ16">
            <v>12130503</v>
          </cell>
          <cell r="AK16">
            <v>7</v>
          </cell>
          <cell r="AN16">
            <v>0</v>
          </cell>
        </row>
        <row r="17">
          <cell r="A17">
            <v>8000</v>
          </cell>
          <cell r="B17">
            <v>0</v>
          </cell>
          <cell r="C17">
            <v>7790156000131</v>
          </cell>
          <cell r="D17">
            <v>17790787201294</v>
          </cell>
          <cell r="E17" t="str">
            <v>BF</v>
          </cell>
          <cell r="F17" t="str">
            <v>Ades</v>
          </cell>
          <cell r="G17" t="str">
            <v>AdeS maracuya 12*1lt.</v>
          </cell>
          <cell r="H17" t="str">
            <v>g</v>
          </cell>
          <cell r="I17">
            <v>12</v>
          </cell>
          <cell r="M17" t="str">
            <v>Leche</v>
          </cell>
          <cell r="R17">
            <v>0.22500000000000001</v>
          </cell>
          <cell r="S17">
            <v>0.15</v>
          </cell>
          <cell r="T17">
            <v>1.8</v>
          </cell>
          <cell r="U17">
            <v>1.2</v>
          </cell>
          <cell r="V17">
            <v>100</v>
          </cell>
          <cell r="W17">
            <v>60</v>
          </cell>
          <cell r="X17">
            <v>125</v>
          </cell>
          <cell r="Y17">
            <v>100</v>
          </cell>
          <cell r="Z17">
            <v>240</v>
          </cell>
          <cell r="AA17">
            <v>250</v>
          </cell>
          <cell r="AB17">
            <v>14</v>
          </cell>
          <cell r="AC17">
            <v>140</v>
          </cell>
          <cell r="AD17">
            <v>7.7625000000000003E-3</v>
          </cell>
          <cell r="AE17" t="str">
            <v>caja</v>
          </cell>
          <cell r="AF17" t="str">
            <v>Argentina</v>
          </cell>
          <cell r="AG17">
            <v>37735</v>
          </cell>
          <cell r="AH17">
            <v>8000</v>
          </cell>
          <cell r="AI17">
            <v>9102</v>
          </cell>
          <cell r="AJ17">
            <v>12130503</v>
          </cell>
          <cell r="AK17">
            <v>14</v>
          </cell>
          <cell r="AN17">
            <v>0</v>
          </cell>
        </row>
        <row r="18">
          <cell r="A18">
            <v>8102</v>
          </cell>
          <cell r="B18">
            <v>0</v>
          </cell>
          <cell r="C18">
            <v>7790156000070</v>
          </cell>
          <cell r="E18" t="str">
            <v>BF</v>
          </cell>
          <cell r="F18" t="str">
            <v>Ades</v>
          </cell>
          <cell r="G18" t="str">
            <v>AdeS naranja 12*1lt.</v>
          </cell>
          <cell r="H18" t="str">
            <v>g</v>
          </cell>
          <cell r="I18">
            <v>12</v>
          </cell>
          <cell r="M18" t="str">
            <v>Leche</v>
          </cell>
          <cell r="R18">
            <v>10</v>
          </cell>
          <cell r="AH18">
            <v>8102</v>
          </cell>
          <cell r="AI18">
            <v>9103</v>
          </cell>
          <cell r="AJ18">
            <v>12130503</v>
          </cell>
          <cell r="AK18">
            <v>8</v>
          </cell>
          <cell r="AN18">
            <v>0</v>
          </cell>
        </row>
        <row r="19">
          <cell r="A19">
            <v>7965</v>
          </cell>
          <cell r="B19">
            <v>0</v>
          </cell>
          <cell r="C19">
            <v>7790156100077</v>
          </cell>
          <cell r="E19" t="str">
            <v>BF</v>
          </cell>
          <cell r="F19" t="str">
            <v>Ades</v>
          </cell>
          <cell r="G19" t="str">
            <v>AdeS Naranja 12*500 ml.</v>
          </cell>
          <cell r="H19" t="str">
            <v>g</v>
          </cell>
          <cell r="I19">
            <v>12</v>
          </cell>
          <cell r="M19" t="str">
            <v>Leche</v>
          </cell>
          <cell r="R19">
            <v>9.6</v>
          </cell>
          <cell r="AH19">
            <v>7965</v>
          </cell>
          <cell r="AI19">
            <v>9120</v>
          </cell>
          <cell r="AJ19">
            <v>12130503</v>
          </cell>
          <cell r="AK19">
            <v>19</v>
          </cell>
          <cell r="AN19">
            <v>0</v>
          </cell>
        </row>
        <row r="20">
          <cell r="A20">
            <v>8101</v>
          </cell>
          <cell r="B20">
            <v>0</v>
          </cell>
          <cell r="C20">
            <v>7790156000087</v>
          </cell>
          <cell r="E20" t="str">
            <v>BF</v>
          </cell>
          <cell r="F20" t="str">
            <v>Ades</v>
          </cell>
          <cell r="G20" t="str">
            <v>AdeS naranja 27*250 ml.</v>
          </cell>
          <cell r="H20" t="str">
            <v>g</v>
          </cell>
          <cell r="I20">
            <v>27</v>
          </cell>
          <cell r="M20" t="str">
            <v>Leche</v>
          </cell>
          <cell r="R20">
            <v>0.84</v>
          </cell>
          <cell r="S20">
            <v>0.8</v>
          </cell>
          <cell r="T20">
            <v>8.4</v>
          </cell>
          <cell r="U20">
            <v>8</v>
          </cell>
          <cell r="V20">
            <v>220</v>
          </cell>
          <cell r="W20">
            <v>202.5</v>
          </cell>
          <cell r="X20">
            <v>150</v>
          </cell>
          <cell r="Y20">
            <v>220</v>
          </cell>
          <cell r="Z20">
            <v>300</v>
          </cell>
          <cell r="AA20">
            <v>450</v>
          </cell>
          <cell r="AB20">
            <v>10</v>
          </cell>
          <cell r="AC20">
            <v>80</v>
          </cell>
          <cell r="AE20" t="str">
            <v>caja</v>
          </cell>
          <cell r="AF20" t="str">
            <v>Argentina</v>
          </cell>
          <cell r="AH20">
            <v>8101</v>
          </cell>
          <cell r="AI20">
            <v>9108</v>
          </cell>
          <cell r="AJ20">
            <v>12130503</v>
          </cell>
          <cell r="AK20">
            <v>9</v>
          </cell>
          <cell r="AN20">
            <v>0</v>
          </cell>
        </row>
        <row r="21">
          <cell r="A21">
            <v>8114</v>
          </cell>
          <cell r="B21">
            <v>0</v>
          </cell>
          <cell r="C21">
            <v>7790156000018</v>
          </cell>
          <cell r="E21" t="str">
            <v>BF</v>
          </cell>
          <cell r="F21" t="str">
            <v>Ades</v>
          </cell>
          <cell r="G21" t="str">
            <v>AdeS natural 12*1lt.</v>
          </cell>
          <cell r="H21" t="str">
            <v>g</v>
          </cell>
          <cell r="I21">
            <v>12</v>
          </cell>
          <cell r="M21" t="str">
            <v>Leche</v>
          </cell>
          <cell r="R21">
            <v>10</v>
          </cell>
          <cell r="AH21">
            <v>8114</v>
          </cell>
          <cell r="AI21">
            <v>9101</v>
          </cell>
          <cell r="AJ21">
            <v>12130503</v>
          </cell>
          <cell r="AK21">
            <v>3</v>
          </cell>
          <cell r="AN21">
            <v>0</v>
          </cell>
        </row>
        <row r="22">
          <cell r="A22">
            <v>27349</v>
          </cell>
          <cell r="B22">
            <v>0</v>
          </cell>
          <cell r="C22">
            <v>7840004202016</v>
          </cell>
          <cell r="E22" t="str">
            <v>BF</v>
          </cell>
          <cell r="F22" t="str">
            <v>Ades</v>
          </cell>
          <cell r="G22" t="str">
            <v>AdeS Packs vasito anana/manzana 6x(2x1lts)</v>
          </cell>
          <cell r="H22" t="str">
            <v>g</v>
          </cell>
          <cell r="I22">
            <v>6</v>
          </cell>
          <cell r="M22" t="str">
            <v>Leche</v>
          </cell>
          <cell r="R22">
            <v>25</v>
          </cell>
          <cell r="AG22">
            <v>37452</v>
          </cell>
          <cell r="AH22">
            <v>27349</v>
          </cell>
          <cell r="AI22">
            <v>9100</v>
          </cell>
          <cell r="AJ22">
            <v>12130516</v>
          </cell>
          <cell r="AK22">
            <v>1</v>
          </cell>
          <cell r="AN22">
            <v>0</v>
          </cell>
        </row>
        <row r="23">
          <cell r="A23">
            <v>27353</v>
          </cell>
          <cell r="B23">
            <v>0</v>
          </cell>
          <cell r="C23">
            <v>7840004202016</v>
          </cell>
          <cell r="D23">
            <v>7790787201037</v>
          </cell>
          <cell r="E23" t="str">
            <v>BF</v>
          </cell>
          <cell r="F23" t="str">
            <v>Ades</v>
          </cell>
          <cell r="G23" t="str">
            <v>AdeS Packs vasito frutas trop./durazno 6x(2x1lts)</v>
          </cell>
          <cell r="H23" t="str">
            <v>g</v>
          </cell>
          <cell r="I23">
            <v>6</v>
          </cell>
          <cell r="M23" t="str">
            <v>Leche</v>
          </cell>
          <cell r="U23">
            <v>8</v>
          </cell>
          <cell r="AB23">
            <v>11</v>
          </cell>
          <cell r="AC23">
            <v>88</v>
          </cell>
          <cell r="AG23">
            <v>37452</v>
          </cell>
          <cell r="AH23">
            <v>27353</v>
          </cell>
          <cell r="AI23">
            <v>9114</v>
          </cell>
          <cell r="AJ23">
            <v>12130516</v>
          </cell>
          <cell r="AK23">
            <v>1</v>
          </cell>
          <cell r="AN23">
            <v>0</v>
          </cell>
        </row>
        <row r="24">
          <cell r="A24">
            <v>27351</v>
          </cell>
          <cell r="B24">
            <v>0</v>
          </cell>
          <cell r="C24">
            <v>7840004202016</v>
          </cell>
          <cell r="E24" t="str">
            <v>BF</v>
          </cell>
          <cell r="F24" t="str">
            <v>Ades</v>
          </cell>
          <cell r="G24" t="str">
            <v>AdeS Packs vasito Light naranja/manzana 6x(2x1lts)</v>
          </cell>
          <cell r="H24" t="str">
            <v>g</v>
          </cell>
          <cell r="I24">
            <v>6</v>
          </cell>
          <cell r="M24" t="str">
            <v>Manteca</v>
          </cell>
          <cell r="R24">
            <v>1.1805555555555555E-2</v>
          </cell>
          <cell r="S24">
            <v>0.01</v>
          </cell>
          <cell r="T24">
            <v>1.7</v>
          </cell>
          <cell r="U24">
            <v>1.44</v>
          </cell>
          <cell r="V24">
            <v>1</v>
          </cell>
          <cell r="W24">
            <v>3.5</v>
          </cell>
          <cell r="X24">
            <v>5</v>
          </cell>
          <cell r="Y24">
            <v>5.5</v>
          </cell>
          <cell r="Z24">
            <v>23</v>
          </cell>
          <cell r="AA24">
            <v>32</v>
          </cell>
          <cell r="AB24">
            <v>13</v>
          </cell>
          <cell r="AC24">
            <v>273</v>
          </cell>
          <cell r="AD24">
            <v>4.0480000000000004E-3</v>
          </cell>
          <cell r="AE24" t="str">
            <v>caja</v>
          </cell>
          <cell r="AF24" t="str">
            <v>Argentina</v>
          </cell>
          <cell r="AG24">
            <v>37452</v>
          </cell>
          <cell r="AH24">
            <v>27351</v>
          </cell>
          <cell r="AI24">
            <v>9122</v>
          </cell>
          <cell r="AJ24">
            <v>12130516</v>
          </cell>
          <cell r="AK24">
            <v>1</v>
          </cell>
          <cell r="AN24">
            <v>0</v>
          </cell>
        </row>
        <row r="25">
          <cell r="A25">
            <v>27350</v>
          </cell>
          <cell r="B25">
            <v>0</v>
          </cell>
          <cell r="C25">
            <v>7840004202016</v>
          </cell>
          <cell r="E25" t="str">
            <v>BF</v>
          </cell>
          <cell r="F25" t="str">
            <v>Ades</v>
          </cell>
          <cell r="G25" t="str">
            <v>AdeS Packs vasito naranja/manzana 6x(2x1lts)</v>
          </cell>
          <cell r="H25" t="str">
            <v>g</v>
          </cell>
          <cell r="I25">
            <v>6</v>
          </cell>
          <cell r="M25" t="str">
            <v>Quesos hormas</v>
          </cell>
          <cell r="R25">
            <v>5.52</v>
          </cell>
          <cell r="AG25">
            <v>37452</v>
          </cell>
          <cell r="AH25">
            <v>27350</v>
          </cell>
          <cell r="AI25">
            <v>9104</v>
          </cell>
          <cell r="AJ25">
            <v>12130516</v>
          </cell>
          <cell r="AK25">
            <v>1</v>
          </cell>
          <cell r="AN25">
            <v>0</v>
          </cell>
        </row>
        <row r="26">
          <cell r="A26">
            <v>11535</v>
          </cell>
          <cell r="B26">
            <v>0</v>
          </cell>
          <cell r="C26">
            <v>7790156851122</v>
          </cell>
          <cell r="E26" t="str">
            <v>BF</v>
          </cell>
          <cell r="F26" t="str">
            <v>Ades</v>
          </cell>
          <cell r="G26" t="str">
            <v>AdeS Remolacha/Durazno 12*1lt.</v>
          </cell>
          <cell r="H26" t="str">
            <v>g</v>
          </cell>
          <cell r="I26">
            <v>12</v>
          </cell>
          <cell r="M26" t="str">
            <v>Quesos rallados</v>
          </cell>
          <cell r="R26">
            <v>4.8</v>
          </cell>
          <cell r="AG26">
            <v>37315</v>
          </cell>
          <cell r="AH26">
            <v>11535</v>
          </cell>
          <cell r="AI26">
            <v>85112</v>
          </cell>
          <cell r="AJ26">
            <v>12130503</v>
          </cell>
          <cell r="AK26">
            <v>23</v>
          </cell>
          <cell r="AN26">
            <v>0</v>
          </cell>
        </row>
        <row r="27">
          <cell r="A27">
            <v>11534</v>
          </cell>
          <cell r="B27">
            <v>0</v>
          </cell>
          <cell r="C27">
            <v>7790156851221</v>
          </cell>
          <cell r="E27" t="str">
            <v>BF</v>
          </cell>
          <cell r="F27" t="str">
            <v>Ades</v>
          </cell>
          <cell r="G27" t="str">
            <v>AdeS Remolacha/Durazno 27*250ml.</v>
          </cell>
          <cell r="H27" t="str">
            <v>g</v>
          </cell>
          <cell r="I27">
            <v>27</v>
          </cell>
          <cell r="M27" t="str">
            <v>Quesos rallados</v>
          </cell>
          <cell r="R27">
            <v>4.5</v>
          </cell>
          <cell r="AG27">
            <v>37315</v>
          </cell>
          <cell r="AH27">
            <v>11534</v>
          </cell>
          <cell r="AI27">
            <v>85122</v>
          </cell>
          <cell r="AJ27">
            <v>12130503</v>
          </cell>
          <cell r="AK27">
            <v>24</v>
          </cell>
          <cell r="AN27">
            <v>0</v>
          </cell>
        </row>
        <row r="28">
          <cell r="A28" t="e">
            <v>#N/A</v>
          </cell>
          <cell r="B28">
            <v>0</v>
          </cell>
          <cell r="C28">
            <v>7790156000032</v>
          </cell>
          <cell r="E28" t="str">
            <v>BF</v>
          </cell>
          <cell r="F28" t="str">
            <v>Ades</v>
          </cell>
          <cell r="G28" t="str">
            <v>AdeS Shake chocolate 12*1lt.</v>
          </cell>
          <cell r="H28" t="str">
            <v>g</v>
          </cell>
          <cell r="I28">
            <v>12</v>
          </cell>
          <cell r="M28" t="str">
            <v>Quesos hormas</v>
          </cell>
          <cell r="R28">
            <v>17</v>
          </cell>
          <cell r="S28">
            <v>12.8</v>
          </cell>
          <cell r="AH28" t="e">
            <v>#N/A</v>
          </cell>
          <cell r="AJ28">
            <v>12130503</v>
          </cell>
          <cell r="AN28">
            <v>0</v>
          </cell>
        </row>
        <row r="29">
          <cell r="A29">
            <v>12435</v>
          </cell>
          <cell r="B29">
            <v>0</v>
          </cell>
          <cell r="C29">
            <v>7790156850125</v>
          </cell>
          <cell r="E29" t="str">
            <v>BF</v>
          </cell>
          <cell r="F29" t="str">
            <v>Ades</v>
          </cell>
          <cell r="G29" t="str">
            <v>AdeS Zanahoria/Naranja 12*1lt.</v>
          </cell>
          <cell r="H29" t="str">
            <v>g</v>
          </cell>
          <cell r="I29">
            <v>12</v>
          </cell>
          <cell r="M29" t="str">
            <v>Quesos hormas</v>
          </cell>
          <cell r="R29">
            <v>16</v>
          </cell>
          <cell r="S29">
            <v>13.6</v>
          </cell>
          <cell r="AG29">
            <v>37315</v>
          </cell>
          <cell r="AH29">
            <v>12435</v>
          </cell>
          <cell r="AI29">
            <v>85012</v>
          </cell>
          <cell r="AJ29">
            <v>12130503</v>
          </cell>
          <cell r="AK29">
            <v>21</v>
          </cell>
          <cell r="AN29">
            <v>0</v>
          </cell>
        </row>
        <row r="30">
          <cell r="A30">
            <v>12434</v>
          </cell>
          <cell r="B30">
            <v>0</v>
          </cell>
          <cell r="C30">
            <v>7790156850224</v>
          </cell>
          <cell r="E30" t="str">
            <v>BF</v>
          </cell>
          <cell r="F30" t="str">
            <v>Ades</v>
          </cell>
          <cell r="G30" t="str">
            <v>AdeS Zanahoria/Naranja 27*250ml.</v>
          </cell>
          <cell r="H30" t="str">
            <v>g</v>
          </cell>
          <cell r="I30">
            <v>27</v>
          </cell>
          <cell r="M30" t="str">
            <v>Quesos hormas</v>
          </cell>
          <cell r="R30">
            <v>10</v>
          </cell>
          <cell r="S30">
            <v>8.6</v>
          </cell>
          <cell r="AG30">
            <v>37315</v>
          </cell>
          <cell r="AH30">
            <v>12434</v>
          </cell>
          <cell r="AI30">
            <v>85022</v>
          </cell>
          <cell r="AJ30">
            <v>12130503</v>
          </cell>
          <cell r="AK30">
            <v>22</v>
          </cell>
          <cell r="AN30">
            <v>0</v>
          </cell>
        </row>
        <row r="31">
          <cell r="A31">
            <v>6644</v>
          </cell>
          <cell r="B31">
            <v>0</v>
          </cell>
          <cell r="C31">
            <v>7794000471337</v>
          </cell>
          <cell r="D31">
            <v>17790787251879</v>
          </cell>
          <cell r="E31" t="str">
            <v>BF</v>
          </cell>
          <cell r="F31" t="str">
            <v>Ades</v>
          </cell>
          <cell r="G31" t="str">
            <v>Mayo ADES 12 Fr *350 cc</v>
          </cell>
          <cell r="H31" t="str">
            <v>g</v>
          </cell>
          <cell r="I31">
            <v>12</v>
          </cell>
          <cell r="M31" t="str">
            <v>Quesos rallados</v>
          </cell>
          <cell r="R31">
            <v>9.8333333333333345E-3</v>
          </cell>
          <cell r="S31">
            <v>8.0000000000000002E-3</v>
          </cell>
          <cell r="T31">
            <v>5.9</v>
          </cell>
          <cell r="U31">
            <v>4.8</v>
          </cell>
          <cell r="V31">
            <v>9.5</v>
          </cell>
          <cell r="W31">
            <v>0.1</v>
          </cell>
          <cell r="X31">
            <v>6</v>
          </cell>
          <cell r="Y31">
            <v>29</v>
          </cell>
          <cell r="Z31">
            <v>26</v>
          </cell>
          <cell r="AA31">
            <v>27</v>
          </cell>
          <cell r="AB31">
            <v>13</v>
          </cell>
          <cell r="AC31">
            <v>52</v>
          </cell>
          <cell r="AD31">
            <v>2.0358000000000001E-2</v>
          </cell>
          <cell r="AE31" t="str">
            <v>caja</v>
          </cell>
          <cell r="AF31" t="str">
            <v>Argentina</v>
          </cell>
          <cell r="AG31">
            <v>37735</v>
          </cell>
          <cell r="AH31">
            <v>6644</v>
          </cell>
          <cell r="AI31">
            <v>47133</v>
          </cell>
          <cell r="AJ31">
            <v>11510107</v>
          </cell>
          <cell r="AK31">
            <v>1</v>
          </cell>
          <cell r="AN31">
            <v>0</v>
          </cell>
        </row>
        <row r="32">
          <cell r="A32">
            <v>6637</v>
          </cell>
          <cell r="B32">
            <v>0</v>
          </cell>
          <cell r="C32">
            <v>7794000471382</v>
          </cell>
          <cell r="E32" t="str">
            <v>BF</v>
          </cell>
          <cell r="F32" t="str">
            <v>Ades</v>
          </cell>
          <cell r="G32" t="str">
            <v>Mayo ADES 15dp x500 cc</v>
          </cell>
          <cell r="H32" t="str">
            <v>g</v>
          </cell>
          <cell r="I32">
            <v>15</v>
          </cell>
          <cell r="M32" t="str">
            <v>Quesos hormas</v>
          </cell>
          <cell r="R32">
            <v>16</v>
          </cell>
          <cell r="S32">
            <v>14.5</v>
          </cell>
          <cell r="AH32">
            <v>6637</v>
          </cell>
          <cell r="AI32">
            <v>47138</v>
          </cell>
          <cell r="AJ32">
            <v>11510107</v>
          </cell>
          <cell r="AK32">
            <v>2</v>
          </cell>
          <cell r="AN32">
            <v>0</v>
          </cell>
        </row>
        <row r="33">
          <cell r="A33">
            <v>11098</v>
          </cell>
          <cell r="B33">
            <v>0</v>
          </cell>
          <cell r="C33">
            <v>7794000471337</v>
          </cell>
          <cell r="E33" t="str">
            <v>BF</v>
          </cell>
          <cell r="F33" t="str">
            <v>Ades</v>
          </cell>
          <cell r="G33" t="str">
            <v>Mayo ADES 24 (Fr 350 cc + Ades 250)</v>
          </cell>
          <cell r="H33" t="str">
            <v>g</v>
          </cell>
          <cell r="I33">
            <v>24</v>
          </cell>
          <cell r="M33" t="str">
            <v>Quesos hormas</v>
          </cell>
          <cell r="R33">
            <v>14</v>
          </cell>
          <cell r="S33">
            <v>10.9</v>
          </cell>
          <cell r="AH33">
            <v>11098</v>
          </cell>
          <cell r="AI33">
            <v>10904</v>
          </cell>
          <cell r="AJ33">
            <v>11510107</v>
          </cell>
          <cell r="AK33">
            <v>1</v>
          </cell>
          <cell r="AN33">
            <v>0</v>
          </cell>
        </row>
        <row r="34">
          <cell r="A34" t="e">
            <v>#N/A</v>
          </cell>
          <cell r="B34">
            <v>0</v>
          </cell>
          <cell r="C34">
            <v>7840004144231</v>
          </cell>
          <cell r="E34" t="str">
            <v>BF</v>
          </cell>
          <cell r="F34" t="str">
            <v>Fanacoa</v>
          </cell>
          <cell r="G34" t="str">
            <v xml:space="preserve">FANACOA 2 Mayo 290 g. + 1 Most 300 g.  </v>
          </cell>
          <cell r="H34" t="str">
            <v>g</v>
          </cell>
          <cell r="I34">
            <v>8</v>
          </cell>
          <cell r="M34" t="str">
            <v>Queso untable</v>
          </cell>
          <cell r="R34">
            <v>2.2222222222222223E-2</v>
          </cell>
          <cell r="S34">
            <v>0.02</v>
          </cell>
          <cell r="T34">
            <v>2.4</v>
          </cell>
          <cell r="U34">
            <v>2.16</v>
          </cell>
          <cell r="V34">
            <v>1</v>
          </cell>
          <cell r="W34">
            <v>3.5</v>
          </cell>
          <cell r="X34">
            <v>5</v>
          </cell>
          <cell r="Y34">
            <v>5.5</v>
          </cell>
          <cell r="Z34">
            <v>23</v>
          </cell>
          <cell r="AA34">
            <v>32</v>
          </cell>
          <cell r="AB34">
            <v>13</v>
          </cell>
          <cell r="AC34">
            <v>273</v>
          </cell>
          <cell r="AD34">
            <v>4.0480000000000004E-3</v>
          </cell>
          <cell r="AE34" t="str">
            <v>caja</v>
          </cell>
          <cell r="AF34" t="str">
            <v>Argentina</v>
          </cell>
          <cell r="AG34">
            <v>37735</v>
          </cell>
          <cell r="AH34" t="e">
            <v>#N/A</v>
          </cell>
          <cell r="AI34">
            <v>4423</v>
          </cell>
          <cell r="AN34">
            <v>0</v>
          </cell>
        </row>
        <row r="35">
          <cell r="A35">
            <v>7814</v>
          </cell>
          <cell r="B35">
            <v>0</v>
          </cell>
          <cell r="C35">
            <v>7790450085391</v>
          </cell>
          <cell r="E35" t="str">
            <v>BF</v>
          </cell>
          <cell r="F35" t="str">
            <v>Fanacoa</v>
          </cell>
          <cell r="G35" t="str">
            <v>Ketchup Fanacoa 2 * 3 kl.</v>
          </cell>
          <cell r="H35" t="str">
            <v>g</v>
          </cell>
          <cell r="I35">
            <v>2</v>
          </cell>
          <cell r="J35">
            <v>15</v>
          </cell>
          <cell r="K35">
            <v>0.3</v>
          </cell>
          <cell r="L35" t="str">
            <v>Fem Care</v>
          </cell>
          <cell r="M35" t="str">
            <v>Toallas</v>
          </cell>
          <cell r="O35" t="str">
            <v>Premium</v>
          </cell>
          <cell r="P35" t="str">
            <v>Protector diario</v>
          </cell>
          <cell r="AG35">
            <v>37355</v>
          </cell>
          <cell r="AH35">
            <v>7814</v>
          </cell>
          <cell r="AI35">
            <v>7592</v>
          </cell>
          <cell r="AJ35">
            <v>11520103</v>
          </cell>
          <cell r="AK35">
            <v>2</v>
          </cell>
          <cell r="AN35">
            <v>0</v>
          </cell>
        </row>
        <row r="36">
          <cell r="A36">
            <v>8080</v>
          </cell>
          <cell r="B36">
            <v>0</v>
          </cell>
          <cell r="C36">
            <v>7790450085537</v>
          </cell>
          <cell r="E36" t="str">
            <v>BF</v>
          </cell>
          <cell r="F36" t="str">
            <v>Fanacoa</v>
          </cell>
          <cell r="G36" t="str">
            <v>Ketchup Fanacoa 24 pomos * 330 gr.</v>
          </cell>
          <cell r="H36" t="str">
            <v>g</v>
          </cell>
          <cell r="I36">
            <v>24</v>
          </cell>
          <cell r="J36">
            <v>30</v>
          </cell>
          <cell r="K36">
            <v>0.6</v>
          </cell>
          <cell r="L36" t="str">
            <v>Fem Care</v>
          </cell>
          <cell r="AG36">
            <v>37371</v>
          </cell>
          <cell r="AH36">
            <v>8080</v>
          </cell>
          <cell r="AI36">
            <v>7593</v>
          </cell>
          <cell r="AJ36">
            <v>11520103</v>
          </cell>
          <cell r="AK36">
            <v>1</v>
          </cell>
          <cell r="AN36">
            <v>0</v>
          </cell>
        </row>
        <row r="37">
          <cell r="A37">
            <v>7826</v>
          </cell>
          <cell r="B37">
            <v>0</v>
          </cell>
          <cell r="C37">
            <v>7790450085070</v>
          </cell>
          <cell r="E37" t="str">
            <v>BF</v>
          </cell>
          <cell r="F37" t="str">
            <v>Fanacoa</v>
          </cell>
          <cell r="G37" t="str">
            <v>Mayo FANACOA cj * 24pomos * 290 cc</v>
          </cell>
          <cell r="H37" t="str">
            <v>g</v>
          </cell>
          <cell r="I37">
            <v>24</v>
          </cell>
          <cell r="J37">
            <v>10</v>
          </cell>
          <cell r="K37">
            <v>0.6</v>
          </cell>
          <cell r="L37" t="str">
            <v>Fem Care</v>
          </cell>
          <cell r="M37" t="str">
            <v>Toallas</v>
          </cell>
          <cell r="O37" t="str">
            <v>Premium</v>
          </cell>
          <cell r="P37" t="str">
            <v>con alas</v>
          </cell>
          <cell r="AG37">
            <v>37431</v>
          </cell>
          <cell r="AH37">
            <v>7826</v>
          </cell>
          <cell r="AI37">
            <v>8507</v>
          </cell>
          <cell r="AJ37">
            <v>11510104</v>
          </cell>
          <cell r="AK37">
            <v>4</v>
          </cell>
          <cell r="AN37">
            <v>0</v>
          </cell>
        </row>
        <row r="38">
          <cell r="A38">
            <v>8134</v>
          </cell>
          <cell r="B38">
            <v>0</v>
          </cell>
          <cell r="C38">
            <v>7790060008728</v>
          </cell>
          <cell r="E38" t="str">
            <v>BF</v>
          </cell>
          <cell r="F38" t="str">
            <v>Fanacoa</v>
          </cell>
          <cell r="G38" t="str">
            <v>Mayo FANACOA cj * 8dp * 1000 cc</v>
          </cell>
          <cell r="H38" t="str">
            <v>g</v>
          </cell>
          <cell r="I38">
            <v>8</v>
          </cell>
          <cell r="J38">
            <v>8</v>
          </cell>
          <cell r="K38">
            <v>0.32</v>
          </cell>
          <cell r="L38" t="str">
            <v>Fem Care</v>
          </cell>
          <cell r="M38" t="str">
            <v>Toallas</v>
          </cell>
          <cell r="O38" t="str">
            <v>Premium</v>
          </cell>
          <cell r="P38" t="str">
            <v>con alas</v>
          </cell>
          <cell r="AG38">
            <v>37431</v>
          </cell>
          <cell r="AH38">
            <v>8134</v>
          </cell>
          <cell r="AI38">
            <v>872</v>
          </cell>
          <cell r="AJ38">
            <v>11510104</v>
          </cell>
          <cell r="AK38">
            <v>2</v>
          </cell>
          <cell r="AN38">
            <v>0</v>
          </cell>
        </row>
        <row r="39">
          <cell r="A39">
            <v>8181</v>
          </cell>
          <cell r="B39">
            <v>0</v>
          </cell>
          <cell r="C39">
            <v>7790060005055</v>
          </cell>
          <cell r="E39" t="str">
            <v>BF</v>
          </cell>
          <cell r="F39" t="str">
            <v>Fanacoa</v>
          </cell>
          <cell r="G39" t="str">
            <v>Mayo FANACOA cj 3 bolsas x 2900 c.c.</v>
          </cell>
          <cell r="H39" t="str">
            <v>g</v>
          </cell>
          <cell r="I39">
            <v>3</v>
          </cell>
          <cell r="J39">
            <v>8</v>
          </cell>
          <cell r="K39">
            <v>0.32</v>
          </cell>
          <cell r="L39" t="str">
            <v>Fem Care</v>
          </cell>
          <cell r="M39" t="str">
            <v>Toallas</v>
          </cell>
          <cell r="O39" t="str">
            <v>Premium</v>
          </cell>
          <cell r="P39" t="str">
            <v>con alas</v>
          </cell>
          <cell r="AG39">
            <v>37431</v>
          </cell>
          <cell r="AH39">
            <v>8181</v>
          </cell>
          <cell r="AI39">
            <v>505</v>
          </cell>
          <cell r="AJ39">
            <v>11510104</v>
          </cell>
          <cell r="AK39">
            <v>6</v>
          </cell>
          <cell r="AN39">
            <v>0</v>
          </cell>
        </row>
        <row r="40">
          <cell r="A40">
            <v>5988</v>
          </cell>
          <cell r="B40">
            <v>0</v>
          </cell>
          <cell r="C40">
            <v>7790450085049</v>
          </cell>
          <cell r="E40" t="str">
            <v>BF</v>
          </cell>
          <cell r="F40" t="str">
            <v>Fanacoa</v>
          </cell>
          <cell r="G40" t="str">
            <v>Mayo FANACOA cj x 2dp x 20 sobres x 125 cc</v>
          </cell>
          <cell r="H40" t="str">
            <v>g</v>
          </cell>
          <cell r="I40">
            <v>40</v>
          </cell>
          <cell r="J40">
            <v>15</v>
          </cell>
          <cell r="K40">
            <v>0.75</v>
          </cell>
          <cell r="L40" t="str">
            <v>Fem Care</v>
          </cell>
          <cell r="M40" t="str">
            <v>Protector</v>
          </cell>
          <cell r="O40" t="str">
            <v>Premium</v>
          </cell>
          <cell r="P40" t="str">
            <v>Protector diario</v>
          </cell>
          <cell r="AG40">
            <v>37438</v>
          </cell>
          <cell r="AH40">
            <v>5988</v>
          </cell>
          <cell r="AI40">
            <v>8504</v>
          </cell>
          <cell r="AJ40">
            <v>11510104</v>
          </cell>
          <cell r="AK40">
            <v>5</v>
          </cell>
          <cell r="AN40">
            <v>0</v>
          </cell>
        </row>
        <row r="41">
          <cell r="A41">
            <v>5974</v>
          </cell>
          <cell r="B41">
            <v>0</v>
          </cell>
          <cell r="C41">
            <v>7790060004270</v>
          </cell>
          <cell r="E41" t="str">
            <v>BF</v>
          </cell>
          <cell r="F41" t="str">
            <v>Fanacoa</v>
          </cell>
          <cell r="G41" t="str">
            <v>Mayo FANACOA cj*12dp*250 cc</v>
          </cell>
          <cell r="H41" t="str">
            <v>g</v>
          </cell>
          <cell r="I41">
            <v>12</v>
          </cell>
          <cell r="J41">
            <v>15</v>
          </cell>
          <cell r="K41">
            <v>0.75</v>
          </cell>
          <cell r="L41" t="str">
            <v>Fem Care</v>
          </cell>
          <cell r="M41" t="str">
            <v>Protector</v>
          </cell>
          <cell r="O41" t="str">
            <v>Premium</v>
          </cell>
          <cell r="P41" t="str">
            <v>Protector diario</v>
          </cell>
          <cell r="AG41">
            <v>37438</v>
          </cell>
          <cell r="AH41">
            <v>5974</v>
          </cell>
          <cell r="AI41">
            <v>4271</v>
          </cell>
          <cell r="AJ41">
            <v>11510104</v>
          </cell>
          <cell r="AK41">
            <v>3</v>
          </cell>
          <cell r="AN41">
            <v>0</v>
          </cell>
        </row>
        <row r="42">
          <cell r="A42">
            <v>5982</v>
          </cell>
          <cell r="B42">
            <v>0</v>
          </cell>
          <cell r="C42">
            <v>7790450086107</v>
          </cell>
          <cell r="E42" t="str">
            <v>BF</v>
          </cell>
          <cell r="F42" t="str">
            <v>Fanacoa</v>
          </cell>
          <cell r="G42" t="str">
            <v>Mayo FANACOA cj*15 dp*500 cc</v>
          </cell>
          <cell r="H42" t="str">
            <v>g</v>
          </cell>
          <cell r="I42">
            <v>15</v>
          </cell>
          <cell r="J42">
            <v>60</v>
          </cell>
          <cell r="K42">
            <v>1.2</v>
          </cell>
          <cell r="L42" t="str">
            <v>Fem Care</v>
          </cell>
          <cell r="N42" t="str">
            <v>Promo</v>
          </cell>
          <cell r="AG42">
            <v>37466</v>
          </cell>
          <cell r="AH42">
            <v>5982</v>
          </cell>
          <cell r="AI42">
            <v>8610</v>
          </cell>
          <cell r="AJ42">
            <v>11510104</v>
          </cell>
          <cell r="AK42">
            <v>1</v>
          </cell>
          <cell r="AN42">
            <v>0</v>
          </cell>
        </row>
        <row r="43">
          <cell r="A43">
            <v>8241</v>
          </cell>
          <cell r="B43">
            <v>0</v>
          </cell>
          <cell r="C43">
            <v>7790060004270</v>
          </cell>
          <cell r="E43" t="str">
            <v>BF</v>
          </cell>
          <cell r="F43" t="str">
            <v>Fanacoa</v>
          </cell>
          <cell r="G43" t="str">
            <v>Mayo FANACOA cj*30dp*250 cc</v>
          </cell>
          <cell r="H43" t="str">
            <v>g</v>
          </cell>
          <cell r="I43">
            <v>12</v>
          </cell>
          <cell r="J43">
            <v>60</v>
          </cell>
          <cell r="K43">
            <v>1.26</v>
          </cell>
          <cell r="L43" t="str">
            <v>Fem Care</v>
          </cell>
          <cell r="N43" t="str">
            <v>Promo</v>
          </cell>
          <cell r="AG43">
            <v>37466</v>
          </cell>
          <cell r="AH43">
            <v>8241</v>
          </cell>
          <cell r="AI43">
            <v>427</v>
          </cell>
          <cell r="AJ43">
            <v>11510104</v>
          </cell>
          <cell r="AK43">
            <v>3</v>
          </cell>
          <cell r="AN43">
            <v>0</v>
          </cell>
        </row>
        <row r="44">
          <cell r="A44">
            <v>7786</v>
          </cell>
          <cell r="B44">
            <v>0</v>
          </cell>
          <cell r="C44">
            <v>7790450086176</v>
          </cell>
          <cell r="D44">
            <v>17793620568448</v>
          </cell>
          <cell r="E44" t="str">
            <v>BF</v>
          </cell>
          <cell r="F44" t="str">
            <v>Fanacoa</v>
          </cell>
          <cell r="G44" t="str">
            <v>Mostaza Fanacoa x 24 pox 300 gr</v>
          </cell>
          <cell r="H44" t="str">
            <v>g</v>
          </cell>
          <cell r="I44">
            <v>24</v>
          </cell>
          <cell r="J44">
            <v>8</v>
          </cell>
          <cell r="K44">
            <v>0.32</v>
          </cell>
          <cell r="L44" t="str">
            <v>Fem Care</v>
          </cell>
          <cell r="M44" t="str">
            <v>Toallas</v>
          </cell>
          <cell r="O44" t="str">
            <v>Value</v>
          </cell>
          <cell r="P44" t="str">
            <v>con alas</v>
          </cell>
          <cell r="R44">
            <v>2.6339999999999999</v>
          </cell>
          <cell r="S44">
            <v>2.226</v>
          </cell>
          <cell r="AG44">
            <v>37566</v>
          </cell>
          <cell r="AH44">
            <v>7786</v>
          </cell>
          <cell r="AI44">
            <v>8617</v>
          </cell>
          <cell r="AJ44">
            <v>11520302</v>
          </cell>
          <cell r="AK44">
            <v>1</v>
          </cell>
          <cell r="AN44">
            <v>0</v>
          </cell>
        </row>
        <row r="45">
          <cell r="A45">
            <v>7784</v>
          </cell>
          <cell r="B45">
            <v>0</v>
          </cell>
          <cell r="C45">
            <v>7790450086206</v>
          </cell>
          <cell r="D45">
            <v>17793620568455</v>
          </cell>
          <cell r="E45" t="str">
            <v>BF</v>
          </cell>
          <cell r="F45" t="str">
            <v>Fanacoa</v>
          </cell>
          <cell r="G45" t="str">
            <v>Salsa Golf Fanacoa 24 pomos x 290 cc</v>
          </cell>
          <cell r="H45" t="str">
            <v>g</v>
          </cell>
          <cell r="I45">
            <v>24</v>
          </cell>
          <cell r="J45">
            <v>8</v>
          </cell>
          <cell r="K45">
            <v>0.32</v>
          </cell>
          <cell r="L45" t="str">
            <v>Fem Care</v>
          </cell>
          <cell r="M45" t="str">
            <v>Toallas</v>
          </cell>
          <cell r="O45" t="str">
            <v>Value</v>
          </cell>
          <cell r="P45" t="str">
            <v>sin alas</v>
          </cell>
          <cell r="R45">
            <v>2.6659999999999999</v>
          </cell>
          <cell r="S45">
            <v>2.258</v>
          </cell>
          <cell r="AG45">
            <v>37566</v>
          </cell>
          <cell r="AH45">
            <v>7784</v>
          </cell>
          <cell r="AI45">
            <v>8620</v>
          </cell>
          <cell r="AJ45">
            <v>11520901</v>
          </cell>
          <cell r="AK45">
            <v>1</v>
          </cell>
          <cell r="AN45">
            <v>0</v>
          </cell>
        </row>
        <row r="46">
          <cell r="A46">
            <v>6371</v>
          </cell>
          <cell r="B46">
            <v>0</v>
          </cell>
          <cell r="C46">
            <v>7794000744400</v>
          </cell>
          <cell r="D46">
            <v>17793620700329</v>
          </cell>
          <cell r="E46" t="str">
            <v>BF</v>
          </cell>
          <cell r="F46" t="str">
            <v>Hellmann's</v>
          </cell>
          <cell r="G46" t="str">
            <v>Ketchup Hellmann's 2 bolsas * 3 Kg</v>
          </cell>
          <cell r="H46" t="str">
            <v>g</v>
          </cell>
          <cell r="I46">
            <v>2</v>
          </cell>
          <cell r="J46">
            <v>10</v>
          </cell>
          <cell r="K46">
            <v>0.4</v>
          </cell>
          <cell r="L46" t="str">
            <v>Fem Care</v>
          </cell>
          <cell r="M46" t="str">
            <v>Protector</v>
          </cell>
          <cell r="O46" t="str">
            <v>Value</v>
          </cell>
          <cell r="P46" t="str">
            <v>Ultra finas</v>
          </cell>
          <cell r="R46">
            <v>2.5960000000000001</v>
          </cell>
          <cell r="S46">
            <v>2.246</v>
          </cell>
          <cell r="AG46">
            <v>37566</v>
          </cell>
          <cell r="AH46">
            <v>6371</v>
          </cell>
          <cell r="AI46">
            <v>7595</v>
          </cell>
          <cell r="AJ46">
            <v>11520104</v>
          </cell>
          <cell r="AK46">
            <v>4</v>
          </cell>
          <cell r="AN46">
            <v>0</v>
          </cell>
        </row>
        <row r="47">
          <cell r="A47" t="e">
            <v>#N/A</v>
          </cell>
          <cell r="B47">
            <v>0</v>
          </cell>
          <cell r="C47" t="str">
            <v>No tiene</v>
          </cell>
          <cell r="E47" t="str">
            <v>BF</v>
          </cell>
          <cell r="F47" t="str">
            <v>Hellmann's</v>
          </cell>
          <cell r="G47" t="str">
            <v>Ketchup Hellmann's 2 bolsas x 3 kl.</v>
          </cell>
          <cell r="H47" t="str">
            <v>g</v>
          </cell>
          <cell r="I47">
            <v>2</v>
          </cell>
          <cell r="J47">
            <v>20</v>
          </cell>
          <cell r="K47">
            <v>0.6</v>
          </cell>
          <cell r="L47" t="str">
            <v>Fem Care</v>
          </cell>
          <cell r="M47" t="str">
            <v>Toallas</v>
          </cell>
          <cell r="N47" t="str">
            <v>Promo</v>
          </cell>
          <cell r="O47" t="str">
            <v>Value</v>
          </cell>
          <cell r="P47" t="str">
            <v>con alas</v>
          </cell>
          <cell r="AG47">
            <v>37585</v>
          </cell>
          <cell r="AH47" t="e">
            <v>#N/A</v>
          </cell>
          <cell r="AI47">
            <v>7440</v>
          </cell>
          <cell r="AJ47">
            <v>11520104</v>
          </cell>
          <cell r="AN47">
            <v>0</v>
          </cell>
        </row>
        <row r="48">
          <cell r="A48">
            <v>8566</v>
          </cell>
          <cell r="B48">
            <v>0</v>
          </cell>
          <cell r="C48" t="str">
            <v>No tiene</v>
          </cell>
          <cell r="E48" t="str">
            <v>BF</v>
          </cell>
          <cell r="F48" t="str">
            <v>Hellmann's</v>
          </cell>
          <cell r="G48" t="str">
            <v>Ketchup Hellmann's 200 x 10 cc</v>
          </cell>
          <cell r="H48" t="str">
            <v>g</v>
          </cell>
          <cell r="I48">
            <v>200</v>
          </cell>
          <cell r="J48">
            <v>40</v>
          </cell>
          <cell r="K48">
            <v>0.96</v>
          </cell>
          <cell r="L48" t="str">
            <v>Fem Care</v>
          </cell>
          <cell r="N48" t="str">
            <v>Promo</v>
          </cell>
          <cell r="AG48">
            <v>37585</v>
          </cell>
          <cell r="AH48">
            <v>8566</v>
          </cell>
          <cell r="AI48">
            <v>74434</v>
          </cell>
          <cell r="AJ48">
            <v>11520104</v>
          </cell>
          <cell r="AN48">
            <v>0</v>
          </cell>
        </row>
        <row r="49">
          <cell r="A49">
            <v>6375</v>
          </cell>
          <cell r="B49">
            <v>0</v>
          </cell>
          <cell r="C49">
            <v>7794000744240</v>
          </cell>
          <cell r="D49">
            <v>17793620922462</v>
          </cell>
          <cell r="E49" t="str">
            <v>BF</v>
          </cell>
          <cell r="F49" t="str">
            <v>Hellmann's</v>
          </cell>
          <cell r="G49" t="str">
            <v>Ketchup Hellmann's 6TCx24sobresx50 g.</v>
          </cell>
          <cell r="H49" t="str">
            <v>g</v>
          </cell>
          <cell r="I49">
            <v>144</v>
          </cell>
          <cell r="J49">
            <v>15</v>
          </cell>
          <cell r="K49">
            <v>0.75</v>
          </cell>
          <cell r="L49" t="str">
            <v>Fem Care</v>
          </cell>
          <cell r="M49" t="str">
            <v>Protector</v>
          </cell>
          <cell r="O49" t="str">
            <v>Premium</v>
          </cell>
          <cell r="P49" t="str">
            <v>Protector diario</v>
          </cell>
          <cell r="R49">
            <v>0</v>
          </cell>
          <cell r="S49">
            <v>0</v>
          </cell>
          <cell r="AG49">
            <v>37295</v>
          </cell>
          <cell r="AH49">
            <v>6375</v>
          </cell>
          <cell r="AI49">
            <v>7602</v>
          </cell>
          <cell r="AJ49">
            <v>11520104</v>
          </cell>
          <cell r="AK49">
            <v>5</v>
          </cell>
          <cell r="AN49">
            <v>0</v>
          </cell>
        </row>
        <row r="50">
          <cell r="A50">
            <v>6374</v>
          </cell>
          <cell r="B50">
            <v>0</v>
          </cell>
          <cell r="C50">
            <v>7794000744257</v>
          </cell>
          <cell r="D50">
            <v>17793620922561</v>
          </cell>
          <cell r="E50" t="str">
            <v>BF</v>
          </cell>
          <cell r="F50" t="str">
            <v>Hellmann's</v>
          </cell>
          <cell r="G50" t="str">
            <v>Ketchup Hellmann's cj *12 dp*250 cc</v>
          </cell>
          <cell r="H50" t="str">
            <v>g</v>
          </cell>
          <cell r="I50">
            <v>12</v>
          </cell>
          <cell r="J50">
            <v>20</v>
          </cell>
          <cell r="K50">
            <v>1</v>
          </cell>
          <cell r="L50" t="str">
            <v>Fem Care</v>
          </cell>
          <cell r="M50" t="str">
            <v>Protector</v>
          </cell>
          <cell r="O50" t="str">
            <v>Value</v>
          </cell>
          <cell r="P50" t="str">
            <v>sin alas</v>
          </cell>
          <cell r="Q50" t="str">
            <v>Toa. Fem</v>
          </cell>
          <cell r="R50">
            <v>0.06</v>
          </cell>
          <cell r="S50">
            <v>5.4000000000000006E-2</v>
          </cell>
          <cell r="T50">
            <v>3</v>
          </cell>
          <cell r="U50">
            <v>2.7</v>
          </cell>
          <cell r="V50">
            <v>9.5</v>
          </cell>
          <cell r="W50">
            <v>7</v>
          </cell>
          <cell r="X50">
            <v>20</v>
          </cell>
          <cell r="Y50">
            <v>27</v>
          </cell>
          <cell r="Z50">
            <v>29</v>
          </cell>
          <cell r="AA50">
            <v>32</v>
          </cell>
          <cell r="AB50">
            <v>10</v>
          </cell>
          <cell r="AC50">
            <v>40</v>
          </cell>
          <cell r="AD50">
            <v>2.5055999999999998E-2</v>
          </cell>
          <cell r="AE50" t="str">
            <v>caja</v>
          </cell>
          <cell r="AF50" t="str">
            <v>Argentina</v>
          </cell>
          <cell r="AG50">
            <v>37797</v>
          </cell>
          <cell r="AH50">
            <v>6374</v>
          </cell>
          <cell r="AI50">
            <v>7596</v>
          </cell>
          <cell r="AJ50">
            <v>11520104</v>
          </cell>
          <cell r="AK50">
            <v>3</v>
          </cell>
          <cell r="AN50">
            <v>0</v>
          </cell>
        </row>
        <row r="51">
          <cell r="A51">
            <v>6366</v>
          </cell>
          <cell r="B51">
            <v>0</v>
          </cell>
          <cell r="C51">
            <v>7794000744523</v>
          </cell>
          <cell r="D51">
            <v>17793620500059</v>
          </cell>
          <cell r="E51" t="str">
            <v>BF</v>
          </cell>
          <cell r="F51" t="str">
            <v>Hellmann's</v>
          </cell>
          <cell r="G51" t="str">
            <v>Ketchup Hellmann's cj *4 tc * 6 pomos * 330 grs</v>
          </cell>
          <cell r="H51" t="str">
            <v>g</v>
          </cell>
          <cell r="I51">
            <v>24</v>
          </cell>
          <cell r="J51">
            <v>16</v>
          </cell>
          <cell r="K51">
            <v>0.32</v>
          </cell>
          <cell r="L51" t="str">
            <v>Fem Care</v>
          </cell>
          <cell r="M51" t="str">
            <v>Toallas</v>
          </cell>
          <cell r="O51" t="str">
            <v>Value</v>
          </cell>
          <cell r="P51" t="str">
            <v>con alas</v>
          </cell>
          <cell r="Q51" t="str">
            <v>Toa. Fem</v>
          </cell>
          <cell r="R51">
            <v>0.17</v>
          </cell>
          <cell r="S51">
            <v>0.15</v>
          </cell>
          <cell r="T51">
            <v>3.4</v>
          </cell>
          <cell r="U51">
            <v>3</v>
          </cell>
          <cell r="V51">
            <v>6.5</v>
          </cell>
          <cell r="W51">
            <v>5</v>
          </cell>
          <cell r="X51">
            <v>14</v>
          </cell>
          <cell r="Y51">
            <v>18</v>
          </cell>
          <cell r="Z51">
            <v>29</v>
          </cell>
          <cell r="AA51">
            <v>56</v>
          </cell>
          <cell r="AB51">
            <v>5</v>
          </cell>
          <cell r="AC51">
            <v>30</v>
          </cell>
          <cell r="AD51">
            <v>2.9232000000000001E-2</v>
          </cell>
          <cell r="AE51" t="str">
            <v>caja</v>
          </cell>
          <cell r="AF51" t="str">
            <v>Argentina</v>
          </cell>
          <cell r="AG51">
            <v>37797</v>
          </cell>
          <cell r="AH51">
            <v>6366</v>
          </cell>
          <cell r="AI51">
            <v>7598</v>
          </cell>
          <cell r="AJ51">
            <v>11520104</v>
          </cell>
          <cell r="AK51">
            <v>2</v>
          </cell>
          <cell r="AN51">
            <v>0</v>
          </cell>
        </row>
        <row r="52">
          <cell r="A52">
            <v>6379</v>
          </cell>
          <cell r="B52">
            <v>0</v>
          </cell>
          <cell r="C52">
            <v>7794000744226</v>
          </cell>
          <cell r="D52">
            <v>17793620922714</v>
          </cell>
          <cell r="E52" t="str">
            <v>BF</v>
          </cell>
          <cell r="F52" t="str">
            <v>Hellmann's</v>
          </cell>
          <cell r="G52" t="str">
            <v>Ketchup Hellmann's cj 4tc *24sqz * 400 gr</v>
          </cell>
          <cell r="H52" t="str">
            <v>g</v>
          </cell>
          <cell r="I52">
            <v>24</v>
          </cell>
          <cell r="J52">
            <v>16</v>
          </cell>
          <cell r="K52">
            <v>0.38400000000000001</v>
          </cell>
          <cell r="L52" t="str">
            <v>Fem Care</v>
          </cell>
          <cell r="M52" t="str">
            <v>Tampon</v>
          </cell>
          <cell r="O52" t="str">
            <v>Premium</v>
          </cell>
          <cell r="P52" t="str">
            <v>medio</v>
          </cell>
          <cell r="Q52" t="str">
            <v>Tampon</v>
          </cell>
          <cell r="R52">
            <v>5.4166666666666669E-2</v>
          </cell>
          <cell r="S52">
            <v>0.05</v>
          </cell>
          <cell r="T52">
            <v>1.3</v>
          </cell>
          <cell r="U52">
            <v>1.2</v>
          </cell>
          <cell r="V52">
            <v>5</v>
          </cell>
          <cell r="W52">
            <v>2.5</v>
          </cell>
          <cell r="X52">
            <v>10</v>
          </cell>
          <cell r="Y52">
            <v>17</v>
          </cell>
          <cell r="Z52">
            <v>12</v>
          </cell>
          <cell r="AA52">
            <v>21</v>
          </cell>
          <cell r="AB52">
            <v>38</v>
          </cell>
          <cell r="AC52">
            <v>266</v>
          </cell>
          <cell r="AD52">
            <v>4.2839999999999996E-3</v>
          </cell>
          <cell r="AE52" t="str">
            <v>caja</v>
          </cell>
          <cell r="AF52" t="str">
            <v>Rca.Checa</v>
          </cell>
          <cell r="AG52">
            <v>37797</v>
          </cell>
          <cell r="AH52">
            <v>6379</v>
          </cell>
          <cell r="AI52">
            <v>7597</v>
          </cell>
          <cell r="AJ52">
            <v>11520104</v>
          </cell>
          <cell r="AK52">
            <v>1</v>
          </cell>
          <cell r="AN52">
            <v>0</v>
          </cell>
        </row>
        <row r="53">
          <cell r="A53">
            <v>13881</v>
          </cell>
          <cell r="B53">
            <v>0</v>
          </cell>
          <cell r="C53">
            <v>7894000089805</v>
          </cell>
          <cell r="D53">
            <v>17793620922721</v>
          </cell>
          <cell r="E53" t="str">
            <v>BF</v>
          </cell>
          <cell r="F53" t="str">
            <v>Hellmann's</v>
          </cell>
          <cell r="G53" t="str">
            <v>Ketchup Hellmann's Pet 24x397 gr.</v>
          </cell>
          <cell r="H53" t="str">
            <v>g</v>
          </cell>
          <cell r="I53">
            <v>24</v>
          </cell>
          <cell r="J53">
            <v>16</v>
          </cell>
          <cell r="K53">
            <v>0.38400000000000001</v>
          </cell>
          <cell r="L53" t="str">
            <v>Fem Care</v>
          </cell>
          <cell r="M53" t="str">
            <v>Tampon</v>
          </cell>
          <cell r="O53" t="str">
            <v>Premium</v>
          </cell>
          <cell r="P53" t="str">
            <v>mini</v>
          </cell>
          <cell r="Q53" t="str">
            <v>Tampon</v>
          </cell>
          <cell r="R53">
            <v>4.1666666666666664E-2</v>
          </cell>
          <cell r="S53">
            <v>3.7499999999999999E-2</v>
          </cell>
          <cell r="T53">
            <v>1</v>
          </cell>
          <cell r="U53">
            <v>0.9</v>
          </cell>
          <cell r="V53">
            <v>5</v>
          </cell>
          <cell r="W53">
            <v>2.5</v>
          </cell>
          <cell r="X53">
            <v>9.5</v>
          </cell>
          <cell r="Y53">
            <v>15.5</v>
          </cell>
          <cell r="Z53">
            <v>11</v>
          </cell>
          <cell r="AA53">
            <v>20</v>
          </cell>
          <cell r="AB53">
            <v>43</v>
          </cell>
          <cell r="AC53">
            <v>301</v>
          </cell>
          <cell r="AD53">
            <v>3.4099999999999998E-3</v>
          </cell>
          <cell r="AE53" t="str">
            <v>caja</v>
          </cell>
          <cell r="AF53" t="str">
            <v>Rca.Checa</v>
          </cell>
          <cell r="AG53">
            <v>37502</v>
          </cell>
          <cell r="AH53">
            <v>13881</v>
          </cell>
          <cell r="AI53">
            <v>6175</v>
          </cell>
          <cell r="AJ53">
            <v>11520104</v>
          </cell>
          <cell r="AK53">
            <v>6</v>
          </cell>
          <cell r="AN53">
            <v>0</v>
          </cell>
        </row>
        <row r="54">
          <cell r="A54">
            <v>6727</v>
          </cell>
          <cell r="B54">
            <v>0</v>
          </cell>
          <cell r="C54">
            <v>7794000451292</v>
          </cell>
          <cell r="D54">
            <v>17793620922707</v>
          </cell>
          <cell r="E54" t="str">
            <v>BF</v>
          </cell>
          <cell r="F54" t="str">
            <v>Hellmann's</v>
          </cell>
          <cell r="G54" t="str">
            <v>Mayo Hellmann's Light 4TC* 6 sqz*350 CC</v>
          </cell>
          <cell r="H54" t="str">
            <v>g</v>
          </cell>
          <cell r="I54">
            <v>24</v>
          </cell>
          <cell r="J54">
            <v>16</v>
          </cell>
          <cell r="K54">
            <v>0.38400000000000001</v>
          </cell>
          <cell r="L54" t="str">
            <v>Fem Care</v>
          </cell>
          <cell r="M54" t="str">
            <v>Tampon</v>
          </cell>
          <cell r="O54" t="str">
            <v>Premium</v>
          </cell>
          <cell r="P54" t="str">
            <v>super</v>
          </cell>
          <cell r="Q54" t="str">
            <v>Tampon</v>
          </cell>
          <cell r="R54">
            <v>5.8333333333333341E-2</v>
          </cell>
          <cell r="S54">
            <v>5.4166666666666669E-2</v>
          </cell>
          <cell r="T54">
            <v>1.4</v>
          </cell>
          <cell r="U54">
            <v>1.3</v>
          </cell>
          <cell r="V54">
            <v>5.3</v>
          </cell>
          <cell r="W54">
            <v>3</v>
          </cell>
          <cell r="X54">
            <v>11.5</v>
          </cell>
          <cell r="Y54">
            <v>17</v>
          </cell>
          <cell r="Z54">
            <v>13</v>
          </cell>
          <cell r="AA54">
            <v>24</v>
          </cell>
          <cell r="AB54">
            <v>30</v>
          </cell>
          <cell r="AC54">
            <v>210</v>
          </cell>
          <cell r="AD54">
            <v>5.3039999999999997E-3</v>
          </cell>
          <cell r="AE54" t="str">
            <v>caja</v>
          </cell>
          <cell r="AF54" t="str">
            <v>Rca.Checa</v>
          </cell>
          <cell r="AG54">
            <v>37797</v>
          </cell>
          <cell r="AH54">
            <v>6727</v>
          </cell>
          <cell r="AI54">
            <v>45129</v>
          </cell>
          <cell r="AJ54">
            <v>11510301</v>
          </cell>
          <cell r="AK54">
            <v>1</v>
          </cell>
          <cell r="AN54">
            <v>0</v>
          </cell>
        </row>
        <row r="55">
          <cell r="A55">
            <v>6721</v>
          </cell>
          <cell r="B55">
            <v>0</v>
          </cell>
          <cell r="C55">
            <v>7794000451360</v>
          </cell>
          <cell r="D55">
            <v>17793620902099</v>
          </cell>
          <cell r="E55" t="str">
            <v>BF</v>
          </cell>
          <cell r="F55" t="str">
            <v>Hellmann's</v>
          </cell>
          <cell r="G55" t="str">
            <v>Mayo Hellmann's Light cj* 6 fr * 1000 cc</v>
          </cell>
          <cell r="H55" t="str">
            <v>g</v>
          </cell>
          <cell r="I55">
            <v>6</v>
          </cell>
          <cell r="J55">
            <v>20</v>
          </cell>
          <cell r="K55">
            <v>0.6</v>
          </cell>
          <cell r="L55" t="str">
            <v>Fem Care</v>
          </cell>
          <cell r="M55" t="str">
            <v>Toallas</v>
          </cell>
          <cell r="O55" t="str">
            <v>Premium</v>
          </cell>
          <cell r="P55" t="str">
            <v>sin alas</v>
          </cell>
          <cell r="Q55" t="str">
            <v>Toa. Fem</v>
          </cell>
          <cell r="R55">
            <v>0.22</v>
          </cell>
          <cell r="S55">
            <v>0.2</v>
          </cell>
          <cell r="T55">
            <v>6.6</v>
          </cell>
          <cell r="U55">
            <v>6</v>
          </cell>
          <cell r="V55">
            <v>130</v>
          </cell>
          <cell r="W55">
            <v>70</v>
          </cell>
          <cell r="X55">
            <v>90</v>
          </cell>
          <cell r="Y55">
            <v>420</v>
          </cell>
          <cell r="Z55">
            <v>350</v>
          </cell>
          <cell r="AA55">
            <v>360</v>
          </cell>
          <cell r="AD55">
            <v>52.92</v>
          </cell>
          <cell r="AE55" t="str">
            <v>Dm3</v>
          </cell>
          <cell r="AF55" t="str">
            <v>Argentina</v>
          </cell>
          <cell r="AG55">
            <v>37820</v>
          </cell>
          <cell r="AH55">
            <v>6721</v>
          </cell>
          <cell r="AI55">
            <v>45136</v>
          </cell>
          <cell r="AJ55">
            <v>11510301</v>
          </cell>
          <cell r="AK55">
            <v>3</v>
          </cell>
          <cell r="AN55">
            <v>0</v>
          </cell>
        </row>
        <row r="56">
          <cell r="A56">
            <v>6700</v>
          </cell>
          <cell r="B56">
            <v>0</v>
          </cell>
          <cell r="C56">
            <v>7794000451414</v>
          </cell>
          <cell r="D56" t="str">
            <v>1 7840781551144</v>
          </cell>
          <cell r="E56" t="str">
            <v>BF</v>
          </cell>
          <cell r="F56" t="str">
            <v>Hellmann's</v>
          </cell>
          <cell r="G56" t="str">
            <v>Mayo Hellmann's Light cj*12 fr*500cc</v>
          </cell>
          <cell r="H56" t="str">
            <v>g</v>
          </cell>
          <cell r="I56">
            <v>12</v>
          </cell>
          <cell r="J56">
            <v>30</v>
          </cell>
          <cell r="K56">
            <v>0.6</v>
          </cell>
          <cell r="L56" t="str">
            <v>Fem Care</v>
          </cell>
          <cell r="M56" t="str">
            <v>Toallas</v>
          </cell>
          <cell r="O56" t="str">
            <v>Premium</v>
          </cell>
          <cell r="P56" t="str">
            <v>con alas</v>
          </cell>
          <cell r="Q56" t="str">
            <v>Toa. Fem</v>
          </cell>
          <cell r="R56">
            <v>0.33</v>
          </cell>
          <cell r="S56">
            <v>0.3</v>
          </cell>
          <cell r="T56">
            <v>6.6</v>
          </cell>
          <cell r="U56">
            <v>6</v>
          </cell>
          <cell r="V56">
            <v>160</v>
          </cell>
          <cell r="W56">
            <v>70</v>
          </cell>
          <cell r="X56">
            <v>90</v>
          </cell>
          <cell r="Y56">
            <v>420</v>
          </cell>
          <cell r="Z56">
            <v>350</v>
          </cell>
          <cell r="AA56">
            <v>360</v>
          </cell>
          <cell r="AB56">
            <v>6</v>
          </cell>
          <cell r="AC56">
            <v>18</v>
          </cell>
          <cell r="AD56">
            <v>52.92</v>
          </cell>
          <cell r="AE56" t="str">
            <v>Dm3</v>
          </cell>
          <cell r="AF56" t="str">
            <v>Argentina</v>
          </cell>
          <cell r="AG56">
            <v>37820</v>
          </cell>
          <cell r="AH56">
            <v>6700</v>
          </cell>
          <cell r="AI56">
            <v>45141</v>
          </cell>
          <cell r="AJ56">
            <v>11510301</v>
          </cell>
          <cell r="AK56">
            <v>2</v>
          </cell>
          <cell r="AN56">
            <v>0</v>
          </cell>
        </row>
        <row r="57">
          <cell r="A57">
            <v>6724</v>
          </cell>
          <cell r="B57">
            <v>0</v>
          </cell>
          <cell r="C57">
            <v>7794000451339</v>
          </cell>
          <cell r="E57" t="str">
            <v>BF</v>
          </cell>
          <cell r="F57" t="str">
            <v>Hellmann's</v>
          </cell>
          <cell r="G57" t="str">
            <v>Mayo Hellmann's Ligth cj*12 fr*350 cc</v>
          </cell>
          <cell r="H57" t="str">
            <v>g</v>
          </cell>
          <cell r="I57">
            <v>12</v>
          </cell>
          <cell r="J57">
            <v>8</v>
          </cell>
          <cell r="K57">
            <v>0.32</v>
          </cell>
          <cell r="L57" t="str">
            <v>Fem Care</v>
          </cell>
          <cell r="M57" t="str">
            <v>Toallas</v>
          </cell>
          <cell r="O57" t="str">
            <v>Premium</v>
          </cell>
          <cell r="P57" t="str">
            <v>con alas</v>
          </cell>
          <cell r="AH57">
            <v>6724</v>
          </cell>
          <cell r="AI57">
            <v>45133</v>
          </cell>
          <cell r="AJ57">
            <v>11510301</v>
          </cell>
          <cell r="AK57">
            <v>6</v>
          </cell>
          <cell r="AN57">
            <v>0</v>
          </cell>
        </row>
        <row r="58">
          <cell r="A58">
            <v>6656</v>
          </cell>
          <cell r="B58">
            <v>0</v>
          </cell>
          <cell r="C58">
            <v>7794000461284</v>
          </cell>
          <cell r="E58" t="str">
            <v>BF</v>
          </cell>
          <cell r="F58" t="str">
            <v>Hellmann's</v>
          </cell>
          <cell r="G58" t="str">
            <v>Mayo Hellmann's Magic cj*12 dp*250 cc</v>
          </cell>
          <cell r="H58" t="str">
            <v>g</v>
          </cell>
          <cell r="I58">
            <v>12</v>
          </cell>
          <cell r="J58">
            <v>8</v>
          </cell>
          <cell r="K58">
            <v>0.32</v>
          </cell>
          <cell r="L58" t="str">
            <v>Fem Care</v>
          </cell>
          <cell r="M58" t="str">
            <v>Toallas</v>
          </cell>
          <cell r="O58" t="str">
            <v>Premium</v>
          </cell>
          <cell r="P58" t="str">
            <v>con alas</v>
          </cell>
          <cell r="AH58">
            <v>6656</v>
          </cell>
          <cell r="AI58">
            <v>46128</v>
          </cell>
          <cell r="AJ58">
            <v>11510103</v>
          </cell>
          <cell r="AK58">
            <v>10</v>
          </cell>
          <cell r="AN58">
            <v>0</v>
          </cell>
        </row>
        <row r="59">
          <cell r="A59">
            <v>6650</v>
          </cell>
          <cell r="B59">
            <v>0</v>
          </cell>
          <cell r="C59">
            <v>7794000461383</v>
          </cell>
          <cell r="E59" t="str">
            <v>BF</v>
          </cell>
          <cell r="F59" t="str">
            <v>Hellmann's</v>
          </cell>
          <cell r="G59" t="str">
            <v>Mayo Hellmann's Magic cj*15 dp*500 cc</v>
          </cell>
          <cell r="H59" t="str">
            <v>g</v>
          </cell>
          <cell r="I59">
            <v>15</v>
          </cell>
          <cell r="J59">
            <v>10</v>
          </cell>
          <cell r="K59">
            <v>0.6</v>
          </cell>
          <cell r="L59" t="str">
            <v>Fem Care</v>
          </cell>
          <cell r="M59" t="str">
            <v>Toallas</v>
          </cell>
          <cell r="O59" t="str">
            <v>Premium</v>
          </cell>
          <cell r="P59" t="str">
            <v>con alas</v>
          </cell>
          <cell r="AH59">
            <v>6650</v>
          </cell>
          <cell r="AI59">
            <v>46138</v>
          </cell>
          <cell r="AJ59">
            <v>11510103</v>
          </cell>
          <cell r="AK59">
            <v>11</v>
          </cell>
          <cell r="AN59">
            <v>0</v>
          </cell>
        </row>
        <row r="60">
          <cell r="A60">
            <v>6652</v>
          </cell>
          <cell r="B60">
            <v>0</v>
          </cell>
          <cell r="C60">
            <v>7794000461376</v>
          </cell>
          <cell r="E60" t="str">
            <v>BF</v>
          </cell>
          <cell r="F60" t="str">
            <v>Hellmann's</v>
          </cell>
          <cell r="G60" t="str">
            <v>Mayo Hellmann's Magic cj*8 dp*1000 cc</v>
          </cell>
          <cell r="H60" t="str">
            <v>g</v>
          </cell>
          <cell r="I60">
            <v>8</v>
          </cell>
          <cell r="J60">
            <v>10</v>
          </cell>
          <cell r="K60">
            <v>0.6</v>
          </cell>
          <cell r="L60" t="str">
            <v>Fem Care</v>
          </cell>
          <cell r="M60" t="str">
            <v>Toallas</v>
          </cell>
          <cell r="O60" t="str">
            <v>Premium</v>
          </cell>
          <cell r="P60" t="str">
            <v>sin alas</v>
          </cell>
          <cell r="AH60">
            <v>6652</v>
          </cell>
          <cell r="AI60">
            <v>46137</v>
          </cell>
          <cell r="AJ60">
            <v>11510103</v>
          </cell>
          <cell r="AK60">
            <v>2</v>
          </cell>
          <cell r="AN60">
            <v>0</v>
          </cell>
        </row>
        <row r="61">
          <cell r="A61">
            <v>5971</v>
          </cell>
          <cell r="B61">
            <v>0</v>
          </cell>
          <cell r="C61">
            <v>7794000401280</v>
          </cell>
          <cell r="E61" t="str">
            <v>BF</v>
          </cell>
          <cell r="F61" t="str">
            <v>Hellmann's</v>
          </cell>
          <cell r="G61" t="str">
            <v>Mayo Hellmann's Reg 12 disp x 250 cc</v>
          </cell>
          <cell r="H61" t="str">
            <v>g</v>
          </cell>
          <cell r="I61">
            <v>12</v>
          </cell>
          <cell r="J61">
            <v>10</v>
          </cell>
          <cell r="K61">
            <v>0.6</v>
          </cell>
          <cell r="L61" t="str">
            <v>Fem Care</v>
          </cell>
          <cell r="M61" t="str">
            <v>Toallas</v>
          </cell>
          <cell r="N61" t="str">
            <v>Promo</v>
          </cell>
          <cell r="O61" t="str">
            <v>Premium</v>
          </cell>
          <cell r="P61" t="str">
            <v>sin alas</v>
          </cell>
          <cell r="AH61">
            <v>5971</v>
          </cell>
          <cell r="AI61">
            <v>40128</v>
          </cell>
          <cell r="AJ61">
            <v>11510103</v>
          </cell>
          <cell r="AK61">
            <v>1</v>
          </cell>
          <cell r="AN61">
            <v>0</v>
          </cell>
        </row>
        <row r="62">
          <cell r="A62">
            <v>5972</v>
          </cell>
          <cell r="B62">
            <v>0</v>
          </cell>
          <cell r="C62">
            <v>7794000401334</v>
          </cell>
          <cell r="E62" t="str">
            <v>BF</v>
          </cell>
          <cell r="F62" t="str">
            <v>Hellmann's</v>
          </cell>
          <cell r="G62" t="str">
            <v>Mayo Hellmann's Reg 12 Fr. x 350 cc</v>
          </cell>
          <cell r="H62" t="str">
            <v>g</v>
          </cell>
          <cell r="I62">
            <v>12</v>
          </cell>
          <cell r="J62">
            <v>10</v>
          </cell>
          <cell r="K62">
            <v>0.6</v>
          </cell>
          <cell r="L62" t="str">
            <v>Fem Care</v>
          </cell>
          <cell r="M62" t="str">
            <v>Toallas</v>
          </cell>
          <cell r="O62" t="str">
            <v>Premium</v>
          </cell>
          <cell r="P62" t="str">
            <v>con alas</v>
          </cell>
          <cell r="AH62">
            <v>5972</v>
          </cell>
          <cell r="AI62">
            <v>40133</v>
          </cell>
          <cell r="AJ62">
            <v>11510103</v>
          </cell>
          <cell r="AK62">
            <v>4</v>
          </cell>
          <cell r="AN62">
            <v>0</v>
          </cell>
        </row>
        <row r="63">
          <cell r="A63">
            <v>5980</v>
          </cell>
          <cell r="B63">
            <v>0</v>
          </cell>
          <cell r="C63">
            <v>7794000401297</v>
          </cell>
          <cell r="E63" t="str">
            <v>BF</v>
          </cell>
          <cell r="F63" t="str">
            <v>Hellmann's</v>
          </cell>
          <cell r="G63" t="str">
            <v>Mayo Hellmann's Reg 24 sqz x 350 cc</v>
          </cell>
          <cell r="H63" t="str">
            <v>g</v>
          </cell>
          <cell r="I63">
            <v>24</v>
          </cell>
          <cell r="J63">
            <v>20</v>
          </cell>
          <cell r="K63">
            <v>0.48</v>
          </cell>
          <cell r="L63" t="str">
            <v>Fem Care</v>
          </cell>
          <cell r="M63" t="str">
            <v>Tampon</v>
          </cell>
          <cell r="O63" t="str">
            <v>Premium</v>
          </cell>
          <cell r="P63" t="str">
            <v>medio</v>
          </cell>
          <cell r="R63">
            <v>1.8</v>
          </cell>
          <cell r="S63">
            <v>1.8</v>
          </cell>
          <cell r="AH63">
            <v>5980</v>
          </cell>
          <cell r="AI63">
            <v>40129</v>
          </cell>
          <cell r="AJ63">
            <v>11510103</v>
          </cell>
          <cell r="AK63">
            <v>9</v>
          </cell>
          <cell r="AN63">
            <v>0</v>
          </cell>
        </row>
        <row r="64">
          <cell r="A64">
            <v>7097</v>
          </cell>
          <cell r="B64">
            <v>0</v>
          </cell>
          <cell r="C64" t="str">
            <v>No tiene</v>
          </cell>
          <cell r="E64" t="str">
            <v>BF</v>
          </cell>
          <cell r="F64" t="str">
            <v>Hellmann's</v>
          </cell>
          <cell r="G64" t="str">
            <v>Mayo Hellmann's Reg porc. 196 x 10 cc</v>
          </cell>
          <cell r="H64" t="str">
            <v>g</v>
          </cell>
          <cell r="I64">
            <v>196</v>
          </cell>
          <cell r="J64">
            <v>20</v>
          </cell>
          <cell r="K64">
            <v>0.48</v>
          </cell>
          <cell r="L64" t="str">
            <v>Fem Care</v>
          </cell>
          <cell r="M64" t="str">
            <v>Tampon</v>
          </cell>
          <cell r="O64" t="str">
            <v>Premium</v>
          </cell>
          <cell r="P64" t="str">
            <v>mini</v>
          </cell>
          <cell r="R64">
            <v>1.5</v>
          </cell>
          <cell r="S64">
            <v>1.5</v>
          </cell>
          <cell r="AH64">
            <v>7097</v>
          </cell>
          <cell r="AI64">
            <v>40198</v>
          </cell>
          <cell r="AJ64">
            <v>11510103</v>
          </cell>
          <cell r="AN64">
            <v>0</v>
          </cell>
        </row>
        <row r="65">
          <cell r="A65">
            <v>5968</v>
          </cell>
          <cell r="B65">
            <v>0</v>
          </cell>
          <cell r="C65">
            <v>7794000401228</v>
          </cell>
          <cell r="E65" t="str">
            <v>BF</v>
          </cell>
          <cell r="F65" t="str">
            <v>Hellmann's</v>
          </cell>
          <cell r="G65" t="str">
            <v>Mayo Hellmann's Reg tcx2disx20sob*125cc</v>
          </cell>
          <cell r="H65" t="str">
            <v>g</v>
          </cell>
          <cell r="I65">
            <v>40</v>
          </cell>
          <cell r="J65">
            <v>20</v>
          </cell>
          <cell r="K65">
            <v>0.48</v>
          </cell>
          <cell r="L65" t="str">
            <v>Fem Care</v>
          </cell>
          <cell r="M65" t="str">
            <v>Tampon</v>
          </cell>
          <cell r="O65" t="str">
            <v>Premium</v>
          </cell>
          <cell r="P65" t="str">
            <v>super</v>
          </cell>
          <cell r="R65">
            <v>2.2000000000000002</v>
          </cell>
          <cell r="S65">
            <v>2.2000000000000002</v>
          </cell>
          <cell r="AH65">
            <v>5968</v>
          </cell>
          <cell r="AI65">
            <v>40122</v>
          </cell>
          <cell r="AJ65">
            <v>11510103</v>
          </cell>
          <cell r="AK65">
            <v>7</v>
          </cell>
          <cell r="AN65">
            <v>0</v>
          </cell>
        </row>
        <row r="66">
          <cell r="A66">
            <v>5969</v>
          </cell>
          <cell r="B66">
            <v>0</v>
          </cell>
          <cell r="C66">
            <v>7794000401419</v>
          </cell>
          <cell r="E66" t="str">
            <v>BF</v>
          </cell>
          <cell r="F66" t="str">
            <v>Hellmann's</v>
          </cell>
          <cell r="G66" t="str">
            <v>Mayo Hellmann's Reg x 12 fr x500cc</v>
          </cell>
          <cell r="H66" t="str">
            <v>g</v>
          </cell>
          <cell r="I66">
            <v>12</v>
          </cell>
          <cell r="J66">
            <v>10</v>
          </cell>
          <cell r="K66">
            <v>0.6</v>
          </cell>
          <cell r="L66" t="str">
            <v>Fem Care</v>
          </cell>
          <cell r="M66" t="str">
            <v>Toallas</v>
          </cell>
          <cell r="O66" t="str">
            <v>Premium</v>
          </cell>
          <cell r="P66" t="str">
            <v>Ultra finas</v>
          </cell>
          <cell r="AH66">
            <v>5969</v>
          </cell>
          <cell r="AI66">
            <v>40141</v>
          </cell>
          <cell r="AJ66">
            <v>11510103</v>
          </cell>
          <cell r="AK66">
            <v>5</v>
          </cell>
          <cell r="AN66">
            <v>0</v>
          </cell>
        </row>
        <row r="67">
          <cell r="A67">
            <v>5970</v>
          </cell>
          <cell r="B67">
            <v>0</v>
          </cell>
          <cell r="C67">
            <v>7794000401389</v>
          </cell>
          <cell r="E67" t="str">
            <v>BF</v>
          </cell>
          <cell r="F67" t="str">
            <v>Hellmann's</v>
          </cell>
          <cell r="G67" t="str">
            <v>Mayo Hellmann's Reg x 15 dp x 500cc</v>
          </cell>
          <cell r="H67" t="str">
            <v>g</v>
          </cell>
          <cell r="I67">
            <v>15</v>
          </cell>
          <cell r="J67">
            <v>10</v>
          </cell>
          <cell r="K67">
            <v>0.6</v>
          </cell>
          <cell r="L67" t="str">
            <v>Fem Care</v>
          </cell>
          <cell r="M67" t="str">
            <v>Toallas</v>
          </cell>
          <cell r="O67" t="str">
            <v>Premium</v>
          </cell>
          <cell r="P67" t="str">
            <v>Ultra finas</v>
          </cell>
          <cell r="AH67">
            <v>5970</v>
          </cell>
          <cell r="AI67">
            <v>40138</v>
          </cell>
          <cell r="AJ67">
            <v>11510103</v>
          </cell>
          <cell r="AK67">
            <v>6</v>
          </cell>
          <cell r="AN67">
            <v>0</v>
          </cell>
        </row>
        <row r="68">
          <cell r="A68">
            <v>7093</v>
          </cell>
          <cell r="B68">
            <v>0</v>
          </cell>
          <cell r="C68">
            <v>7794000401532</v>
          </cell>
          <cell r="E68" t="str">
            <v>BF</v>
          </cell>
          <cell r="F68" t="str">
            <v>Hellmann's</v>
          </cell>
          <cell r="G68" t="str">
            <v>Mayo Hellmann's Reg x 3 bo x 2900cc</v>
          </cell>
          <cell r="H68" t="str">
            <v>g</v>
          </cell>
          <cell r="I68">
            <v>3</v>
          </cell>
          <cell r="J68">
            <v>10</v>
          </cell>
          <cell r="K68">
            <v>0.6</v>
          </cell>
          <cell r="L68" t="str">
            <v>Fem Care</v>
          </cell>
          <cell r="M68" t="str">
            <v>Toallas</v>
          </cell>
          <cell r="O68" t="str">
            <v>Premium</v>
          </cell>
          <cell r="P68" t="str">
            <v>Ultra finas</v>
          </cell>
          <cell r="AH68">
            <v>7093</v>
          </cell>
          <cell r="AI68">
            <v>40153</v>
          </cell>
          <cell r="AJ68">
            <v>11510103</v>
          </cell>
          <cell r="AK68">
            <v>14</v>
          </cell>
          <cell r="AN68">
            <v>0</v>
          </cell>
        </row>
        <row r="69">
          <cell r="A69">
            <v>7136</v>
          </cell>
          <cell r="B69">
            <v>0</v>
          </cell>
          <cell r="C69">
            <v>7794000401907</v>
          </cell>
          <cell r="E69" t="str">
            <v>BF</v>
          </cell>
          <cell r="F69" t="str">
            <v>Hellmann's</v>
          </cell>
          <cell r="G69" t="str">
            <v>Mayo Hellmann's Reg x4tcx6po x290cc</v>
          </cell>
          <cell r="H69" t="str">
            <v>g</v>
          </cell>
          <cell r="I69">
            <v>24</v>
          </cell>
          <cell r="J69">
            <v>40</v>
          </cell>
          <cell r="K69">
            <v>1.2</v>
          </cell>
          <cell r="L69" t="str">
            <v>Fem Care</v>
          </cell>
          <cell r="M69" t="str">
            <v>Protector</v>
          </cell>
          <cell r="O69" t="str">
            <v>Premium</v>
          </cell>
          <cell r="P69" t="str">
            <v>Protector diario</v>
          </cell>
          <cell r="AH69">
            <v>7136</v>
          </cell>
          <cell r="AI69">
            <v>40190</v>
          </cell>
          <cell r="AJ69">
            <v>11510103</v>
          </cell>
          <cell r="AK69">
            <v>12</v>
          </cell>
          <cell r="AN69">
            <v>0</v>
          </cell>
        </row>
        <row r="70">
          <cell r="A70">
            <v>5975</v>
          </cell>
          <cell r="B70">
            <v>0</v>
          </cell>
          <cell r="C70">
            <v>7794000401365</v>
          </cell>
          <cell r="E70" t="str">
            <v>BF</v>
          </cell>
          <cell r="F70" t="str">
            <v>Hellmann's</v>
          </cell>
          <cell r="G70" t="str">
            <v>Mayo Hellmann's Reg x6fr x 1000 cc</v>
          </cell>
          <cell r="H70" t="str">
            <v>g</v>
          </cell>
          <cell r="I70">
            <v>6</v>
          </cell>
          <cell r="J70">
            <v>20</v>
          </cell>
          <cell r="K70">
            <v>1</v>
          </cell>
          <cell r="L70" t="str">
            <v>Fem Care</v>
          </cell>
          <cell r="M70" t="str">
            <v>Protector</v>
          </cell>
          <cell r="O70" t="str">
            <v>Premium</v>
          </cell>
          <cell r="P70" t="str">
            <v>Protector diario</v>
          </cell>
          <cell r="AH70">
            <v>5975</v>
          </cell>
          <cell r="AI70">
            <v>40136</v>
          </cell>
          <cell r="AJ70">
            <v>11510103</v>
          </cell>
          <cell r="AK70">
            <v>3</v>
          </cell>
          <cell r="AN70">
            <v>0</v>
          </cell>
        </row>
        <row r="71">
          <cell r="A71">
            <v>5967</v>
          </cell>
          <cell r="B71">
            <v>0</v>
          </cell>
          <cell r="C71">
            <v>7794000401372</v>
          </cell>
          <cell r="E71" t="str">
            <v>BF</v>
          </cell>
          <cell r="F71" t="str">
            <v>Hellmann's</v>
          </cell>
          <cell r="G71" t="str">
            <v>Mayo Hellmann's Reg x8 dp x1000 cc</v>
          </cell>
          <cell r="H71" t="str">
            <v>g</v>
          </cell>
          <cell r="I71">
            <v>8</v>
          </cell>
          <cell r="J71">
            <v>20</v>
          </cell>
          <cell r="K71">
            <v>1</v>
          </cell>
          <cell r="L71" t="str">
            <v>Fem Care</v>
          </cell>
          <cell r="M71" t="str">
            <v>Protector</v>
          </cell>
          <cell r="O71" t="str">
            <v>Premium</v>
          </cell>
          <cell r="P71" t="str">
            <v>Protector diario</v>
          </cell>
          <cell r="R71">
            <v>3.1</v>
          </cell>
          <cell r="S71">
            <v>2.8</v>
          </cell>
          <cell r="AH71">
            <v>5967</v>
          </cell>
          <cell r="AI71">
            <v>40137</v>
          </cell>
          <cell r="AJ71">
            <v>11510103</v>
          </cell>
          <cell r="AK71">
            <v>13</v>
          </cell>
          <cell r="AN71">
            <v>0</v>
          </cell>
        </row>
        <row r="72">
          <cell r="A72">
            <v>5996</v>
          </cell>
          <cell r="B72">
            <v>0</v>
          </cell>
          <cell r="C72">
            <v>7794000411289</v>
          </cell>
          <cell r="E72" t="str">
            <v>BF</v>
          </cell>
          <cell r="F72" t="str">
            <v>Hellmann's</v>
          </cell>
          <cell r="G72" t="str">
            <v>Salsa Golf Hellmann's 12dp x 250 cc</v>
          </cell>
          <cell r="H72" t="str">
            <v>g</v>
          </cell>
          <cell r="I72">
            <v>12</v>
          </cell>
          <cell r="J72">
            <v>20</v>
          </cell>
          <cell r="K72">
            <v>1</v>
          </cell>
          <cell r="L72" t="str">
            <v>Fem Care</v>
          </cell>
          <cell r="M72" t="str">
            <v>Protector</v>
          </cell>
          <cell r="O72" t="str">
            <v>Premium</v>
          </cell>
          <cell r="P72" t="str">
            <v>Protector diario</v>
          </cell>
          <cell r="R72">
            <v>3.3</v>
          </cell>
          <cell r="S72">
            <v>3</v>
          </cell>
          <cell r="AH72">
            <v>5996</v>
          </cell>
          <cell r="AI72">
            <v>41128</v>
          </cell>
          <cell r="AJ72">
            <v>11520902</v>
          </cell>
          <cell r="AK72">
            <v>3</v>
          </cell>
          <cell r="AN72">
            <v>0</v>
          </cell>
        </row>
        <row r="73">
          <cell r="A73">
            <v>7031</v>
          </cell>
          <cell r="B73">
            <v>0</v>
          </cell>
          <cell r="C73">
            <v>7794000411907</v>
          </cell>
          <cell r="E73" t="str">
            <v>BF</v>
          </cell>
          <cell r="F73" t="str">
            <v>Hellmann's</v>
          </cell>
          <cell r="G73" t="str">
            <v>Salsa Golf Hellmann's 24 pomos x 290 cc</v>
          </cell>
          <cell r="H73" t="str">
            <v>g</v>
          </cell>
          <cell r="I73">
            <v>24</v>
          </cell>
          <cell r="J73">
            <v>40</v>
          </cell>
          <cell r="K73">
            <v>1.2</v>
          </cell>
          <cell r="L73" t="str">
            <v>Fem Care</v>
          </cell>
          <cell r="M73" t="str">
            <v>Protector</v>
          </cell>
          <cell r="O73" t="str">
            <v>Premium</v>
          </cell>
          <cell r="P73" t="str">
            <v>Protector diario</v>
          </cell>
          <cell r="AH73">
            <v>7031</v>
          </cell>
          <cell r="AI73">
            <v>41190</v>
          </cell>
          <cell r="AJ73">
            <v>11520902</v>
          </cell>
          <cell r="AN73">
            <v>0</v>
          </cell>
        </row>
        <row r="74">
          <cell r="A74">
            <v>5994</v>
          </cell>
          <cell r="B74">
            <v>0</v>
          </cell>
          <cell r="C74">
            <v>7794000411296</v>
          </cell>
          <cell r="E74" t="str">
            <v>BF</v>
          </cell>
          <cell r="F74" t="str">
            <v>Hellmann's</v>
          </cell>
          <cell r="G74" t="str">
            <v>Salsa Golf Hellmann's 4tc x 6 env flex x 350cc</v>
          </cell>
          <cell r="H74" t="str">
            <v>g</v>
          </cell>
          <cell r="I74">
            <v>24</v>
          </cell>
          <cell r="J74">
            <v>20</v>
          </cell>
          <cell r="K74">
            <v>1</v>
          </cell>
          <cell r="L74" t="str">
            <v>Fem Care</v>
          </cell>
          <cell r="M74" t="str">
            <v>Protector</v>
          </cell>
          <cell r="O74" t="str">
            <v>Premium</v>
          </cell>
          <cell r="P74" t="str">
            <v>Protector diario</v>
          </cell>
          <cell r="AH74">
            <v>5994</v>
          </cell>
          <cell r="AI74">
            <v>41129</v>
          </cell>
          <cell r="AJ74">
            <v>11520902</v>
          </cell>
          <cell r="AK74">
            <v>2</v>
          </cell>
          <cell r="AN74">
            <v>0</v>
          </cell>
        </row>
        <row r="75">
          <cell r="A75">
            <v>6308</v>
          </cell>
          <cell r="B75">
            <v>0</v>
          </cell>
          <cell r="C75">
            <v>7794000852112</v>
          </cell>
          <cell r="D75">
            <v>17793620568448</v>
          </cell>
          <cell r="E75" t="str">
            <v>BF</v>
          </cell>
          <cell r="F75" t="str">
            <v>K10</v>
          </cell>
          <cell r="G75" t="str">
            <v>Jugos K10 Apio / Manzana 12*1Lt</v>
          </cell>
          <cell r="H75" t="str">
            <v>g</v>
          </cell>
          <cell r="I75">
            <v>12</v>
          </cell>
          <cell r="J75">
            <v>8</v>
          </cell>
          <cell r="K75">
            <v>0.32</v>
          </cell>
          <cell r="L75" t="str">
            <v>Fem Care</v>
          </cell>
          <cell r="M75" t="str">
            <v>Toallas</v>
          </cell>
          <cell r="O75" t="str">
            <v>Value</v>
          </cell>
          <cell r="P75" t="str">
            <v>con alas</v>
          </cell>
          <cell r="Q75" t="str">
            <v>Toa. Fem</v>
          </cell>
          <cell r="R75">
            <v>6.9599999999999995E-2</v>
          </cell>
          <cell r="S75">
            <v>5.9399999999999994E-2</v>
          </cell>
          <cell r="T75">
            <v>2.7839999999999998</v>
          </cell>
          <cell r="U75">
            <v>2.3759999999999999</v>
          </cell>
          <cell r="V75">
            <v>175</v>
          </cell>
          <cell r="W75">
            <v>110</v>
          </cell>
          <cell r="X75">
            <v>85</v>
          </cell>
          <cell r="Y75">
            <v>175</v>
          </cell>
          <cell r="Z75">
            <v>285</v>
          </cell>
          <cell r="AA75">
            <v>555</v>
          </cell>
          <cell r="AB75">
            <v>6</v>
          </cell>
          <cell r="AC75">
            <v>42</v>
          </cell>
          <cell r="AD75">
            <v>27.680624999999999</v>
          </cell>
          <cell r="AE75" t="str">
            <v>caja</v>
          </cell>
          <cell r="AF75" t="str">
            <v>Argentina</v>
          </cell>
          <cell r="AH75">
            <v>6308</v>
          </cell>
          <cell r="AI75">
            <v>85211</v>
          </cell>
          <cell r="AJ75">
            <v>12130509</v>
          </cell>
          <cell r="AK75">
            <v>6</v>
          </cell>
          <cell r="AN75">
            <v>0</v>
          </cell>
        </row>
        <row r="76">
          <cell r="A76">
            <v>6315</v>
          </cell>
          <cell r="B76">
            <v>0</v>
          </cell>
          <cell r="C76">
            <v>7794000852211</v>
          </cell>
          <cell r="D76">
            <v>17793620568455</v>
          </cell>
          <cell r="E76" t="str">
            <v>BF</v>
          </cell>
          <cell r="F76" t="str">
            <v>K10</v>
          </cell>
          <cell r="G76" t="str">
            <v>Jugos K10 Apio / Manzana 27*250 cc</v>
          </cell>
          <cell r="H76" t="str">
            <v>g</v>
          </cell>
          <cell r="I76">
            <v>27</v>
          </cell>
          <cell r="J76">
            <v>8</v>
          </cell>
          <cell r="K76">
            <v>0.32</v>
          </cell>
          <cell r="L76" t="str">
            <v>Fem Care</v>
          </cell>
          <cell r="M76" t="str">
            <v>Toallas</v>
          </cell>
          <cell r="O76" t="str">
            <v>Value</v>
          </cell>
          <cell r="P76" t="str">
            <v>sin alas</v>
          </cell>
          <cell r="Q76" t="str">
            <v>Toa. Fem</v>
          </cell>
          <cell r="R76">
            <v>6.6974999999999993E-2</v>
          </cell>
          <cell r="S76">
            <v>5.6774999999999999E-2</v>
          </cell>
          <cell r="T76">
            <v>2.6789999999999998</v>
          </cell>
          <cell r="U76">
            <v>2.2709999999999999</v>
          </cell>
          <cell r="V76">
            <v>85</v>
          </cell>
          <cell r="W76">
            <v>110</v>
          </cell>
          <cell r="X76">
            <v>70</v>
          </cell>
          <cell r="Y76">
            <v>175</v>
          </cell>
          <cell r="Z76">
            <v>285</v>
          </cell>
          <cell r="AA76">
            <v>555</v>
          </cell>
          <cell r="AB76">
            <v>6</v>
          </cell>
          <cell r="AC76">
            <v>42</v>
          </cell>
          <cell r="AD76">
            <v>27.680624999999999</v>
          </cell>
          <cell r="AE76" t="str">
            <v>caja</v>
          </cell>
          <cell r="AF76" t="str">
            <v>Argentina</v>
          </cell>
          <cell r="AH76">
            <v>6315</v>
          </cell>
          <cell r="AI76">
            <v>85221</v>
          </cell>
          <cell r="AJ76">
            <v>12130509</v>
          </cell>
          <cell r="AK76">
            <v>3</v>
          </cell>
          <cell r="AN76">
            <v>0</v>
          </cell>
        </row>
        <row r="77">
          <cell r="A77">
            <v>6309</v>
          </cell>
          <cell r="B77">
            <v>0</v>
          </cell>
          <cell r="C77">
            <v>7794000851115</v>
          </cell>
          <cell r="D77">
            <v>17793620500073</v>
          </cell>
          <cell r="E77" t="str">
            <v>BF</v>
          </cell>
          <cell r="F77" t="str">
            <v>K10</v>
          </cell>
          <cell r="G77" t="str">
            <v>Jugos K10 Remolacha / Durazno 12*1Lt</v>
          </cell>
          <cell r="H77" t="str">
            <v>g</v>
          </cell>
          <cell r="I77">
            <v>12</v>
          </cell>
          <cell r="J77">
            <v>8</v>
          </cell>
          <cell r="K77">
            <v>0.32</v>
          </cell>
          <cell r="L77" t="str">
            <v>Fem Care</v>
          </cell>
          <cell r="M77" t="str">
            <v>Toallas</v>
          </cell>
          <cell r="O77" t="str">
            <v>Value</v>
          </cell>
          <cell r="P77" t="str">
            <v>Ultra finas</v>
          </cell>
          <cell r="Q77" t="str">
            <v>Toa. Fem</v>
          </cell>
          <cell r="R77">
            <v>5.4200000000000005E-2</v>
          </cell>
          <cell r="S77">
            <v>4.5450000000000004E-2</v>
          </cell>
          <cell r="T77">
            <v>2.1680000000000001</v>
          </cell>
          <cell r="U77">
            <v>1.8180000000000001</v>
          </cell>
          <cell r="V77">
            <v>80</v>
          </cell>
          <cell r="W77">
            <v>70</v>
          </cell>
          <cell r="X77">
            <v>85</v>
          </cell>
          <cell r="Y77">
            <v>175</v>
          </cell>
          <cell r="Z77">
            <v>328</v>
          </cell>
          <cell r="AA77">
            <v>395</v>
          </cell>
          <cell r="AB77">
            <v>9</v>
          </cell>
          <cell r="AC77">
            <v>63</v>
          </cell>
          <cell r="AD77">
            <v>22.672999999999998</v>
          </cell>
          <cell r="AE77" t="str">
            <v>caja</v>
          </cell>
          <cell r="AF77" t="str">
            <v>Argentina</v>
          </cell>
          <cell r="AH77">
            <v>6309</v>
          </cell>
          <cell r="AI77">
            <v>85111</v>
          </cell>
          <cell r="AJ77">
            <v>12130509</v>
          </cell>
          <cell r="AK77">
            <v>4</v>
          </cell>
          <cell r="AN77">
            <v>0</v>
          </cell>
        </row>
        <row r="78">
          <cell r="A78">
            <v>6317</v>
          </cell>
          <cell r="B78">
            <v>0</v>
          </cell>
          <cell r="C78">
            <v>7794000851214</v>
          </cell>
          <cell r="D78">
            <v>17793620560046</v>
          </cell>
          <cell r="E78" t="str">
            <v>BF</v>
          </cell>
          <cell r="F78" t="str">
            <v>K10</v>
          </cell>
          <cell r="G78" t="str">
            <v>Jugos K10 Remolacha / Durazno 27*250 cc</v>
          </cell>
          <cell r="H78" t="str">
            <v>g</v>
          </cell>
          <cell r="I78">
            <v>27</v>
          </cell>
          <cell r="J78">
            <v>8</v>
          </cell>
          <cell r="K78">
            <v>0.32</v>
          </cell>
          <cell r="L78" t="str">
            <v>Fem Care</v>
          </cell>
          <cell r="M78" t="str">
            <v>Toallas</v>
          </cell>
          <cell r="O78" t="str">
            <v>Value</v>
          </cell>
          <cell r="P78" t="str">
            <v>con alas</v>
          </cell>
          <cell r="Q78" t="str">
            <v>Toa. Fem</v>
          </cell>
          <cell r="AH78">
            <v>6317</v>
          </cell>
          <cell r="AI78">
            <v>85121</v>
          </cell>
          <cell r="AJ78">
            <v>12130509</v>
          </cell>
          <cell r="AK78">
            <v>5</v>
          </cell>
          <cell r="AN78">
            <v>0</v>
          </cell>
        </row>
        <row r="79">
          <cell r="A79">
            <v>6310</v>
          </cell>
          <cell r="B79">
            <v>0</v>
          </cell>
          <cell r="C79">
            <v>7794000850118</v>
          </cell>
          <cell r="D79">
            <v>17793620560039</v>
          </cell>
          <cell r="E79" t="str">
            <v>BF</v>
          </cell>
          <cell r="F79" t="str">
            <v>K10</v>
          </cell>
          <cell r="G79" t="str">
            <v>Jugos K10 Zanahoria / Naranja 12*1Lt</v>
          </cell>
          <cell r="H79" t="str">
            <v>g</v>
          </cell>
          <cell r="I79">
            <v>12</v>
          </cell>
          <cell r="J79">
            <v>8</v>
          </cell>
          <cell r="K79">
            <v>0.32</v>
          </cell>
          <cell r="L79" t="str">
            <v>Fem Care</v>
          </cell>
          <cell r="M79" t="str">
            <v>Toallas</v>
          </cell>
          <cell r="O79" t="str">
            <v>Value</v>
          </cell>
          <cell r="P79" t="str">
            <v>con alas</v>
          </cell>
          <cell r="Q79" t="str">
            <v>Toa. Fem</v>
          </cell>
          <cell r="AH79">
            <v>6310</v>
          </cell>
          <cell r="AI79">
            <v>85011</v>
          </cell>
          <cell r="AJ79">
            <v>12130509</v>
          </cell>
          <cell r="AK79">
            <v>1</v>
          </cell>
          <cell r="AN79">
            <v>0</v>
          </cell>
        </row>
        <row r="80">
          <cell r="A80">
            <v>6318</v>
          </cell>
          <cell r="B80">
            <v>0</v>
          </cell>
          <cell r="C80">
            <v>7794000850217</v>
          </cell>
          <cell r="D80">
            <v>17793620510027</v>
          </cell>
          <cell r="E80" t="str">
            <v>BF</v>
          </cell>
          <cell r="F80" t="str">
            <v>K10</v>
          </cell>
          <cell r="G80" t="str">
            <v>Jugos K10 Zanahoria / Naranja 27*250 cc</v>
          </cell>
          <cell r="H80" t="str">
            <v>g</v>
          </cell>
          <cell r="I80">
            <v>27</v>
          </cell>
          <cell r="J80">
            <v>8</v>
          </cell>
          <cell r="K80">
            <v>0.32</v>
          </cell>
          <cell r="L80" t="str">
            <v>Fem Care</v>
          </cell>
          <cell r="M80" t="str">
            <v>Toallas</v>
          </cell>
          <cell r="O80" t="str">
            <v>Premium</v>
          </cell>
          <cell r="P80" t="str">
            <v>con alas</v>
          </cell>
          <cell r="Q80" t="str">
            <v>Toa. Fem</v>
          </cell>
          <cell r="R80">
            <v>6.9599999999999995E-2</v>
          </cell>
          <cell r="S80">
            <v>5.9399999999999994E-2</v>
          </cell>
          <cell r="T80">
            <v>2.7839999999999998</v>
          </cell>
          <cell r="U80">
            <v>2.3759999999999999</v>
          </cell>
          <cell r="V80">
            <v>175</v>
          </cell>
          <cell r="W80">
            <v>110</v>
          </cell>
          <cell r="X80">
            <v>85</v>
          </cell>
          <cell r="Y80">
            <v>175</v>
          </cell>
          <cell r="Z80">
            <v>285</v>
          </cell>
          <cell r="AA80">
            <v>555</v>
          </cell>
          <cell r="AB80">
            <v>6</v>
          </cell>
          <cell r="AC80">
            <v>42</v>
          </cell>
          <cell r="AD80">
            <v>27.680624999999999</v>
          </cell>
          <cell r="AE80" t="str">
            <v>caja</v>
          </cell>
          <cell r="AF80" t="str">
            <v>Argentina</v>
          </cell>
          <cell r="AH80">
            <v>6318</v>
          </cell>
          <cell r="AI80">
            <v>85021</v>
          </cell>
          <cell r="AJ80">
            <v>12130509</v>
          </cell>
          <cell r="AK80">
            <v>2</v>
          </cell>
          <cell r="AN80">
            <v>0</v>
          </cell>
        </row>
        <row r="81">
          <cell r="A81">
            <v>7354</v>
          </cell>
          <cell r="B81">
            <v>0</v>
          </cell>
          <cell r="C81">
            <v>7794000061200</v>
          </cell>
          <cell r="D81">
            <v>17793620510010</v>
          </cell>
          <cell r="E81" t="str">
            <v>BF</v>
          </cell>
          <cell r="F81" t="str">
            <v>Kero</v>
          </cell>
          <cell r="G81" t="str">
            <v>Kero Dorado cj x 12 petsqz x 490 gr</v>
          </cell>
          <cell r="H81" t="str">
            <v>g</v>
          </cell>
          <cell r="I81">
            <v>12</v>
          </cell>
          <cell r="J81">
            <v>8</v>
          </cell>
          <cell r="K81">
            <v>0.32</v>
          </cell>
          <cell r="L81" t="str">
            <v>Fem Care</v>
          </cell>
          <cell r="M81" t="str">
            <v>Toallas</v>
          </cell>
          <cell r="O81" t="str">
            <v>Premium</v>
          </cell>
          <cell r="P81" t="str">
            <v>con alas</v>
          </cell>
          <cell r="Q81" t="str">
            <v>Toa. Fem</v>
          </cell>
          <cell r="R81">
            <v>7.0899999999999991E-2</v>
          </cell>
          <cell r="S81">
            <v>6.0699999999999997E-2</v>
          </cell>
          <cell r="T81">
            <v>2.8359999999999999</v>
          </cell>
          <cell r="U81">
            <v>2.4279999999999999</v>
          </cell>
          <cell r="V81">
            <v>70</v>
          </cell>
          <cell r="W81">
            <v>110</v>
          </cell>
          <cell r="X81">
            <v>85</v>
          </cell>
          <cell r="Y81">
            <v>175</v>
          </cell>
          <cell r="Z81">
            <v>285</v>
          </cell>
          <cell r="AA81">
            <v>555</v>
          </cell>
          <cell r="AB81">
            <v>6</v>
          </cell>
          <cell r="AC81">
            <v>42</v>
          </cell>
          <cell r="AD81">
            <v>27.680624999999999</v>
          </cell>
          <cell r="AE81" t="str">
            <v>caja</v>
          </cell>
          <cell r="AF81" t="str">
            <v>Argentina</v>
          </cell>
          <cell r="AH81">
            <v>7354</v>
          </cell>
          <cell r="AI81">
            <v>6120</v>
          </cell>
          <cell r="AJ81">
            <v>11330701</v>
          </cell>
          <cell r="AK81">
            <v>1</v>
          </cell>
          <cell r="AN81">
            <v>0</v>
          </cell>
        </row>
        <row r="82">
          <cell r="A82">
            <v>6623</v>
          </cell>
          <cell r="B82">
            <v>0</v>
          </cell>
          <cell r="C82">
            <v>7794000501137</v>
          </cell>
          <cell r="D82">
            <v>17793620902105</v>
          </cell>
          <cell r="E82" t="str">
            <v>BF</v>
          </cell>
          <cell r="F82" t="str">
            <v>Knorr</v>
          </cell>
          <cell r="G82" t="str">
            <v>Caldos  KNORR SuizaCarne 1L 20dp*24cj*2un</v>
          </cell>
          <cell r="H82" t="str">
            <v>g</v>
          </cell>
          <cell r="I82">
            <v>24</v>
          </cell>
          <cell r="J82">
            <v>8</v>
          </cell>
          <cell r="K82">
            <v>0.32</v>
          </cell>
          <cell r="L82" t="str">
            <v>Fem Care</v>
          </cell>
          <cell r="M82" t="str">
            <v>Toallas</v>
          </cell>
          <cell r="O82" t="str">
            <v>Premium</v>
          </cell>
          <cell r="P82" t="str">
            <v>con alas</v>
          </cell>
          <cell r="Q82" t="str">
            <v>Toa. Fem</v>
          </cell>
          <cell r="R82">
            <v>8.585000000000001E-2</v>
          </cell>
          <cell r="S82">
            <v>7.46E-2</v>
          </cell>
          <cell r="T82">
            <v>3.4340000000000002</v>
          </cell>
          <cell r="U82">
            <v>2.984</v>
          </cell>
          <cell r="V82">
            <v>60</v>
          </cell>
          <cell r="W82">
            <v>65</v>
          </cell>
          <cell r="X82">
            <v>265</v>
          </cell>
          <cell r="Y82">
            <v>250</v>
          </cell>
          <cell r="Z82">
            <v>328</v>
          </cell>
          <cell r="AA82">
            <v>538</v>
          </cell>
          <cell r="AB82">
            <v>6</v>
          </cell>
          <cell r="AC82">
            <v>30</v>
          </cell>
          <cell r="AD82">
            <v>44.116</v>
          </cell>
          <cell r="AE82" t="str">
            <v>caja</v>
          </cell>
          <cell r="AF82" t="str">
            <v>Argentina</v>
          </cell>
          <cell r="AH82">
            <v>6623</v>
          </cell>
          <cell r="AI82">
            <v>50113</v>
          </cell>
          <cell r="AJ82">
            <v>11570301</v>
          </cell>
          <cell r="AK82">
            <v>7</v>
          </cell>
          <cell r="AN82">
            <v>0</v>
          </cell>
        </row>
        <row r="83">
          <cell r="A83">
            <v>8140</v>
          </cell>
          <cell r="B83">
            <v>0</v>
          </cell>
          <cell r="C83">
            <v>7794000561311</v>
          </cell>
          <cell r="D83">
            <v>17793620510034</v>
          </cell>
          <cell r="E83" t="str">
            <v>BF</v>
          </cell>
          <cell r="F83" t="str">
            <v>Knorr</v>
          </cell>
          <cell r="G83" t="str">
            <v>Caldos Diet KNORR 24 EST* 10 SOB</v>
          </cell>
          <cell r="H83" t="str">
            <v>g</v>
          </cell>
          <cell r="I83">
            <v>24</v>
          </cell>
          <cell r="J83">
            <v>8</v>
          </cell>
          <cell r="K83">
            <v>0.32</v>
          </cell>
          <cell r="L83" t="str">
            <v>Fem Care</v>
          </cell>
          <cell r="M83" t="str">
            <v>Toallas</v>
          </cell>
          <cell r="O83" t="str">
            <v>Premium</v>
          </cell>
          <cell r="P83" t="str">
            <v>sin alas</v>
          </cell>
          <cell r="Q83" t="str">
            <v>Toa. Fem</v>
          </cell>
          <cell r="R83">
            <v>6.6974999999999993E-2</v>
          </cell>
          <cell r="S83">
            <v>5.6774999999999999E-2</v>
          </cell>
          <cell r="T83">
            <v>2.6789999999999998</v>
          </cell>
          <cell r="U83">
            <v>2.2709999999999999</v>
          </cell>
          <cell r="V83">
            <v>85</v>
          </cell>
          <cell r="W83">
            <v>110</v>
          </cell>
          <cell r="X83">
            <v>70</v>
          </cell>
          <cell r="Y83">
            <v>175</v>
          </cell>
          <cell r="Z83">
            <v>285</v>
          </cell>
          <cell r="AA83">
            <v>555</v>
          </cell>
          <cell r="AB83">
            <v>6</v>
          </cell>
          <cell r="AC83">
            <v>42</v>
          </cell>
          <cell r="AD83">
            <v>27.680624999999999</v>
          </cell>
          <cell r="AE83" t="str">
            <v>caja</v>
          </cell>
          <cell r="AF83" t="str">
            <v>Argentina</v>
          </cell>
          <cell r="AH83">
            <v>8140</v>
          </cell>
          <cell r="AI83">
            <v>56131</v>
          </cell>
          <cell r="AJ83">
            <v>11570301</v>
          </cell>
          <cell r="AK83">
            <v>1</v>
          </cell>
          <cell r="AN83">
            <v>0</v>
          </cell>
        </row>
        <row r="84">
          <cell r="A84">
            <v>6622</v>
          </cell>
          <cell r="B84">
            <v>0</v>
          </cell>
          <cell r="C84">
            <v>7794000501225</v>
          </cell>
          <cell r="D84">
            <v>17793620922479</v>
          </cell>
          <cell r="E84" t="str">
            <v>BF</v>
          </cell>
          <cell r="F84" t="str">
            <v>Knorr</v>
          </cell>
          <cell r="G84" t="str">
            <v>Caldos KNORR Suiza Carne3 Lts *20cj*6cub</v>
          </cell>
          <cell r="H84" t="str">
            <v>g</v>
          </cell>
          <cell r="I84">
            <v>20</v>
          </cell>
          <cell r="J84">
            <v>8</v>
          </cell>
          <cell r="K84">
            <v>0.32</v>
          </cell>
          <cell r="L84" t="str">
            <v>Fem Care</v>
          </cell>
          <cell r="M84" t="str">
            <v>Toallas</v>
          </cell>
          <cell r="O84" t="str">
            <v>Premium</v>
          </cell>
          <cell r="P84" t="str">
            <v>Ultra finas</v>
          </cell>
          <cell r="Q84" t="str">
            <v>Toa. Fem</v>
          </cell>
          <cell r="R84">
            <v>6.25E-2</v>
          </cell>
          <cell r="S84">
            <v>5.5E-2</v>
          </cell>
          <cell r="T84">
            <v>2.5</v>
          </cell>
          <cell r="U84">
            <v>2.2000000000000002</v>
          </cell>
          <cell r="V84">
            <v>100</v>
          </cell>
          <cell r="W84">
            <v>78</v>
          </cell>
          <cell r="X84">
            <v>77</v>
          </cell>
          <cell r="Y84">
            <v>210</v>
          </cell>
          <cell r="Z84">
            <v>320</v>
          </cell>
          <cell r="AA84">
            <v>390</v>
          </cell>
          <cell r="AB84">
            <v>9</v>
          </cell>
          <cell r="AC84">
            <v>45</v>
          </cell>
          <cell r="AD84">
            <v>26.207999999999998</v>
          </cell>
          <cell r="AE84" t="str">
            <v>caja</v>
          </cell>
          <cell r="AF84" t="str">
            <v>Argentina</v>
          </cell>
          <cell r="AH84">
            <v>6622</v>
          </cell>
          <cell r="AI84">
            <v>50122</v>
          </cell>
          <cell r="AJ84">
            <v>11570101</v>
          </cell>
          <cell r="AK84">
            <v>2</v>
          </cell>
          <cell r="AN84">
            <v>0</v>
          </cell>
        </row>
        <row r="85">
          <cell r="A85">
            <v>6612</v>
          </cell>
          <cell r="B85">
            <v>0</v>
          </cell>
          <cell r="C85">
            <v>7794000501713</v>
          </cell>
          <cell r="D85">
            <v>17793620500066</v>
          </cell>
          <cell r="E85" t="str">
            <v>BF</v>
          </cell>
          <cell r="F85" t="str">
            <v>Knorr</v>
          </cell>
          <cell r="G85" t="str">
            <v>Caldos KNORR Suiza carne6 Lt 20cj*12cub</v>
          </cell>
          <cell r="H85" t="str">
            <v>g</v>
          </cell>
          <cell r="I85">
            <v>20</v>
          </cell>
          <cell r="J85">
            <v>8</v>
          </cell>
          <cell r="K85">
            <v>0.32</v>
          </cell>
          <cell r="L85" t="str">
            <v>Fem Care</v>
          </cell>
          <cell r="M85" t="str">
            <v>Toallas</v>
          </cell>
          <cell r="O85" t="str">
            <v>Premium</v>
          </cell>
          <cell r="P85" t="str">
            <v>Ultra finas</v>
          </cell>
          <cell r="Q85" t="str">
            <v>Toa. Fem</v>
          </cell>
          <cell r="R85">
            <v>3.8811999999999999E-2</v>
          </cell>
          <cell r="S85">
            <v>3.3387E-2</v>
          </cell>
          <cell r="T85">
            <v>1.5524800000000001</v>
          </cell>
          <cell r="U85">
            <v>1.33548</v>
          </cell>
          <cell r="V85">
            <v>152</v>
          </cell>
          <cell r="W85">
            <v>60</v>
          </cell>
          <cell r="X85">
            <v>75</v>
          </cell>
          <cell r="Y85">
            <v>152</v>
          </cell>
          <cell r="Z85">
            <v>300</v>
          </cell>
          <cell r="AA85">
            <v>367</v>
          </cell>
          <cell r="AB85">
            <v>9</v>
          </cell>
          <cell r="AC85">
            <v>81</v>
          </cell>
          <cell r="AD85">
            <v>16.735199999999999</v>
          </cell>
          <cell r="AE85" t="str">
            <v>caja</v>
          </cell>
          <cell r="AF85" t="str">
            <v>Argentina</v>
          </cell>
          <cell r="AH85">
            <v>6612</v>
          </cell>
          <cell r="AI85">
            <v>50171</v>
          </cell>
          <cell r="AJ85">
            <v>11570101</v>
          </cell>
          <cell r="AK85">
            <v>3</v>
          </cell>
          <cell r="AN85">
            <v>0</v>
          </cell>
        </row>
        <row r="86">
          <cell r="A86">
            <v>6606</v>
          </cell>
          <cell r="B86">
            <v>0</v>
          </cell>
          <cell r="C86">
            <v>7794000502137</v>
          </cell>
          <cell r="D86">
            <v>17793620500011</v>
          </cell>
          <cell r="E86" t="str">
            <v>BF</v>
          </cell>
          <cell r="F86" t="str">
            <v>Knorr</v>
          </cell>
          <cell r="G86" t="str">
            <v>Caldos KNORR SuizaGallina 1L 20dp*24cj*2un</v>
          </cell>
          <cell r="H86" t="str">
            <v>g</v>
          </cell>
          <cell r="I86">
            <v>24</v>
          </cell>
          <cell r="J86">
            <v>8</v>
          </cell>
          <cell r="K86">
            <v>0.32</v>
          </cell>
          <cell r="L86" t="str">
            <v>Fem Care</v>
          </cell>
          <cell r="M86" t="str">
            <v>Toallas</v>
          </cell>
          <cell r="O86" t="str">
            <v>Premium</v>
          </cell>
          <cell r="P86" t="str">
            <v>Ultra finas</v>
          </cell>
          <cell r="Q86" t="str">
            <v>Toa. Fem</v>
          </cell>
          <cell r="R86">
            <v>6.2600000000000003E-2</v>
          </cell>
          <cell r="S86">
            <v>5.3849999999999995E-2</v>
          </cell>
          <cell r="T86">
            <v>2.504</v>
          </cell>
          <cell r="U86">
            <v>2.1539999999999999</v>
          </cell>
          <cell r="V86">
            <v>80</v>
          </cell>
          <cell r="W86">
            <v>70</v>
          </cell>
          <cell r="X86">
            <v>85</v>
          </cell>
          <cell r="Y86">
            <v>175</v>
          </cell>
          <cell r="Z86">
            <v>328</v>
          </cell>
          <cell r="AA86">
            <v>395</v>
          </cell>
          <cell r="AB86">
            <v>9</v>
          </cell>
          <cell r="AC86">
            <v>63</v>
          </cell>
          <cell r="AD86">
            <v>22.672999999999998</v>
          </cell>
          <cell r="AE86" t="str">
            <v>caja</v>
          </cell>
          <cell r="AF86" t="str">
            <v>Argentina</v>
          </cell>
          <cell r="AH86">
            <v>6606</v>
          </cell>
          <cell r="AI86">
            <v>50213</v>
          </cell>
          <cell r="AJ86">
            <v>11570101</v>
          </cell>
          <cell r="AK86">
            <v>8</v>
          </cell>
          <cell r="AN86">
            <v>0</v>
          </cell>
        </row>
        <row r="87">
          <cell r="A87">
            <v>6599</v>
          </cell>
          <cell r="B87">
            <v>0</v>
          </cell>
          <cell r="C87">
            <v>7794000502222</v>
          </cell>
          <cell r="D87">
            <v>17793620500028</v>
          </cell>
          <cell r="E87" t="str">
            <v>BF</v>
          </cell>
          <cell r="F87" t="str">
            <v>Knorr</v>
          </cell>
          <cell r="G87" t="str">
            <v>Caldos KNORR SuizaGallina 3Lt 20cj*6cub</v>
          </cell>
          <cell r="H87" t="str">
            <v>g</v>
          </cell>
          <cell r="I87">
            <v>20</v>
          </cell>
          <cell r="J87">
            <v>8</v>
          </cell>
          <cell r="K87">
            <v>0.32</v>
          </cell>
          <cell r="L87" t="str">
            <v>Fem Care</v>
          </cell>
          <cell r="M87" t="str">
            <v>Toallas</v>
          </cell>
          <cell r="O87" t="str">
            <v>Premium</v>
          </cell>
          <cell r="P87" t="str">
            <v>Ultra finas</v>
          </cell>
          <cell r="Q87" t="str">
            <v>Toa. Fem</v>
          </cell>
          <cell r="R87">
            <v>6.2600000000000003E-2</v>
          </cell>
          <cell r="S87">
            <v>5.3849999999999995E-2</v>
          </cell>
          <cell r="T87">
            <v>2.504</v>
          </cell>
          <cell r="U87">
            <v>2.1539999999999999</v>
          </cell>
          <cell r="V87">
            <v>80</v>
          </cell>
          <cell r="W87">
            <v>70</v>
          </cell>
          <cell r="X87">
            <v>85</v>
          </cell>
          <cell r="Y87">
            <v>175</v>
          </cell>
          <cell r="Z87">
            <v>328</v>
          </cell>
          <cell r="AA87">
            <v>395</v>
          </cell>
          <cell r="AB87">
            <v>9</v>
          </cell>
          <cell r="AC87">
            <v>63</v>
          </cell>
          <cell r="AD87">
            <v>22.672999999999998</v>
          </cell>
          <cell r="AE87" t="str">
            <v>caja</v>
          </cell>
          <cell r="AF87" t="str">
            <v>Argentina</v>
          </cell>
          <cell r="AH87">
            <v>6599</v>
          </cell>
          <cell r="AI87">
            <v>50222</v>
          </cell>
          <cell r="AJ87">
            <v>11570101</v>
          </cell>
          <cell r="AK87">
            <v>4</v>
          </cell>
          <cell r="AN87">
            <v>0</v>
          </cell>
        </row>
        <row r="88">
          <cell r="A88">
            <v>6594</v>
          </cell>
          <cell r="B88">
            <v>0</v>
          </cell>
          <cell r="C88">
            <v>7794000502710</v>
          </cell>
          <cell r="D88">
            <v>17793620500035</v>
          </cell>
          <cell r="E88" t="str">
            <v>BF</v>
          </cell>
          <cell r="F88" t="str">
            <v>Knorr</v>
          </cell>
          <cell r="G88" t="str">
            <v>Caldos KNORR SuizaGallina 6Lt 20cj*12cu</v>
          </cell>
          <cell r="H88" t="str">
            <v>g</v>
          </cell>
          <cell r="I88">
            <v>20</v>
          </cell>
          <cell r="J88">
            <v>8</v>
          </cell>
          <cell r="K88">
            <v>0.32</v>
          </cell>
          <cell r="L88" t="str">
            <v>Fem Care</v>
          </cell>
          <cell r="M88" t="str">
            <v>Toallas</v>
          </cell>
          <cell r="O88" t="str">
            <v>Premium</v>
          </cell>
          <cell r="P88" t="str">
            <v>Ultra finas</v>
          </cell>
          <cell r="Q88" t="str">
            <v>Toa. Fem</v>
          </cell>
          <cell r="R88">
            <v>7.039999999999999E-2</v>
          </cell>
          <cell r="S88">
            <v>6.1650000000000003E-2</v>
          </cell>
          <cell r="T88">
            <v>2.8159999999999998</v>
          </cell>
          <cell r="U88">
            <v>2.4660000000000002</v>
          </cell>
          <cell r="V88">
            <v>80</v>
          </cell>
          <cell r="W88">
            <v>70</v>
          </cell>
          <cell r="X88">
            <v>85</v>
          </cell>
          <cell r="Y88">
            <v>175</v>
          </cell>
          <cell r="Z88">
            <v>328</v>
          </cell>
          <cell r="AA88">
            <v>395</v>
          </cell>
          <cell r="AB88">
            <v>9</v>
          </cell>
          <cell r="AC88">
            <v>63</v>
          </cell>
          <cell r="AD88">
            <v>22.672999999999998</v>
          </cell>
          <cell r="AE88" t="str">
            <v>caja</v>
          </cell>
          <cell r="AF88" t="str">
            <v>Argentina</v>
          </cell>
          <cell r="AH88">
            <v>6594</v>
          </cell>
          <cell r="AI88">
            <v>50271</v>
          </cell>
          <cell r="AJ88">
            <v>11570101</v>
          </cell>
          <cell r="AK88">
            <v>5</v>
          </cell>
          <cell r="AN88">
            <v>0</v>
          </cell>
        </row>
        <row r="89">
          <cell r="A89">
            <v>6568</v>
          </cell>
          <cell r="B89">
            <v>0</v>
          </cell>
          <cell r="C89">
            <v>7794000504226</v>
          </cell>
          <cell r="E89" t="str">
            <v>BF</v>
          </cell>
          <cell r="F89" t="str">
            <v>Knorr</v>
          </cell>
          <cell r="G89" t="str">
            <v>Caldos KNORR SuizaVerdura 3Lt 20cj*6cub</v>
          </cell>
          <cell r="H89" t="str">
            <v>g</v>
          </cell>
          <cell r="I89">
            <v>20</v>
          </cell>
          <cell r="AH89">
            <v>6568</v>
          </cell>
          <cell r="AI89">
            <v>50422</v>
          </cell>
          <cell r="AJ89">
            <v>11570101</v>
          </cell>
          <cell r="AK89">
            <v>1</v>
          </cell>
          <cell r="AN89">
            <v>0</v>
          </cell>
        </row>
        <row r="90">
          <cell r="A90">
            <v>6557</v>
          </cell>
          <cell r="B90">
            <v>0</v>
          </cell>
          <cell r="C90">
            <v>7794000504714</v>
          </cell>
          <cell r="D90">
            <v>17793620500080</v>
          </cell>
          <cell r="E90" t="str">
            <v>BF</v>
          </cell>
          <cell r="F90" t="str">
            <v>Knorr</v>
          </cell>
          <cell r="G90" t="str">
            <v>Caldos KNORR SuizaVerdura 6Lt 20cj*12cu</v>
          </cell>
          <cell r="H90" t="str">
            <v>g</v>
          </cell>
          <cell r="I90">
            <v>20</v>
          </cell>
          <cell r="J90">
            <v>16</v>
          </cell>
          <cell r="K90">
            <v>0.32</v>
          </cell>
          <cell r="L90" t="str">
            <v xml:space="preserve">Fem Care </v>
          </cell>
          <cell r="M90" t="str">
            <v>Toallas</v>
          </cell>
          <cell r="N90" t="str">
            <v>Promo</v>
          </cell>
          <cell r="O90" t="str">
            <v>Value</v>
          </cell>
          <cell r="P90" t="str">
            <v>con alas</v>
          </cell>
          <cell r="Q90" t="str">
            <v>Toa. Fem</v>
          </cell>
          <cell r="R90">
            <v>0.55600000000000005</v>
          </cell>
          <cell r="S90">
            <v>0.121</v>
          </cell>
          <cell r="T90">
            <v>2.8359999999999999</v>
          </cell>
          <cell r="U90">
            <v>2.4279999999999999</v>
          </cell>
          <cell r="V90">
            <v>7</v>
          </cell>
          <cell r="W90">
            <v>11</v>
          </cell>
          <cell r="X90">
            <v>8.5</v>
          </cell>
          <cell r="Y90">
            <v>17.5</v>
          </cell>
          <cell r="Z90">
            <v>28.5</v>
          </cell>
          <cell r="AA90">
            <v>55.5</v>
          </cell>
          <cell r="AB90">
            <v>6</v>
          </cell>
          <cell r="AC90">
            <v>42</v>
          </cell>
          <cell r="AD90">
            <v>27.68</v>
          </cell>
          <cell r="AE90" t="str">
            <v>caja</v>
          </cell>
          <cell r="AF90" t="str">
            <v>Argentina</v>
          </cell>
          <cell r="AH90">
            <v>6557</v>
          </cell>
          <cell r="AI90">
            <v>50471</v>
          </cell>
          <cell r="AJ90">
            <v>11570101</v>
          </cell>
          <cell r="AK90">
            <v>6</v>
          </cell>
          <cell r="AN90">
            <v>0</v>
          </cell>
        </row>
        <row r="91">
          <cell r="A91">
            <v>6585</v>
          </cell>
          <cell r="B91">
            <v>0</v>
          </cell>
          <cell r="C91">
            <v>7794000504137</v>
          </cell>
          <cell r="D91">
            <v>17793620500097</v>
          </cell>
          <cell r="E91" t="str">
            <v>BF</v>
          </cell>
          <cell r="F91" t="str">
            <v>Knorr</v>
          </cell>
          <cell r="G91" t="str">
            <v>Caldos KNORR SuizaVerduras1L 20dp*24cj*2un</v>
          </cell>
          <cell r="H91" t="str">
            <v>g</v>
          </cell>
          <cell r="I91">
            <v>24</v>
          </cell>
          <cell r="J91">
            <v>16</v>
          </cell>
          <cell r="K91">
            <v>0.32</v>
          </cell>
          <cell r="L91" t="str">
            <v xml:space="preserve">Fem Care </v>
          </cell>
          <cell r="M91" t="str">
            <v>Toallas</v>
          </cell>
          <cell r="N91" t="str">
            <v>Promo</v>
          </cell>
          <cell r="O91" t="str">
            <v>Value</v>
          </cell>
          <cell r="P91" t="str">
            <v>con alas</v>
          </cell>
          <cell r="Q91" t="str">
            <v>Toa. Fem</v>
          </cell>
          <cell r="R91">
            <v>0.55600000000000005</v>
          </cell>
          <cell r="S91">
            <v>0.124</v>
          </cell>
          <cell r="T91">
            <v>2.8210000000000002</v>
          </cell>
          <cell r="U91">
            <v>2.4710000000000001</v>
          </cell>
          <cell r="V91">
            <v>8</v>
          </cell>
          <cell r="W91">
            <v>7</v>
          </cell>
          <cell r="X91">
            <v>8.5</v>
          </cell>
          <cell r="Y91">
            <v>17.5</v>
          </cell>
          <cell r="Z91">
            <v>32.799999999999997</v>
          </cell>
          <cell r="AA91">
            <v>39.5</v>
          </cell>
          <cell r="AB91">
            <v>9</v>
          </cell>
          <cell r="AC91">
            <v>63</v>
          </cell>
          <cell r="AD91">
            <v>22.672999999999998</v>
          </cell>
          <cell r="AE91" t="str">
            <v>caja</v>
          </cell>
          <cell r="AF91" t="str">
            <v>Argentina</v>
          </cell>
          <cell r="AH91">
            <v>6585</v>
          </cell>
          <cell r="AI91">
            <v>50413</v>
          </cell>
          <cell r="AN91">
            <v>0</v>
          </cell>
        </row>
        <row r="92">
          <cell r="A92">
            <v>10131</v>
          </cell>
          <cell r="B92">
            <v>0</v>
          </cell>
          <cell r="C92">
            <v>7794000621114</v>
          </cell>
          <cell r="D92">
            <v>17793620923124</v>
          </cell>
          <cell r="E92" t="str">
            <v>BF</v>
          </cell>
          <cell r="F92" t="str">
            <v>Knorr</v>
          </cell>
          <cell r="G92" t="str">
            <v>Fideos KNORR Napolitanacj * 12 estuches</v>
          </cell>
          <cell r="H92" t="str">
            <v>g</v>
          </cell>
          <cell r="I92">
            <v>12</v>
          </cell>
          <cell r="J92">
            <v>20</v>
          </cell>
          <cell r="K92">
            <v>1</v>
          </cell>
          <cell r="L92" t="str">
            <v xml:space="preserve">Fem Care </v>
          </cell>
          <cell r="M92" t="str">
            <v>Protector</v>
          </cell>
          <cell r="O92" t="str">
            <v>Value</v>
          </cell>
          <cell r="P92" t="str">
            <v>Duofit</v>
          </cell>
          <cell r="Q92" t="str">
            <v>Prot.Diario</v>
          </cell>
          <cell r="R92">
            <v>4.2000000000000003E-2</v>
          </cell>
          <cell r="S92">
            <v>3.5000000000000003E-2</v>
          </cell>
          <cell r="T92">
            <v>2.12</v>
          </cell>
          <cell r="U92">
            <v>1.77</v>
          </cell>
          <cell r="V92">
            <v>6.7</v>
          </cell>
          <cell r="W92">
            <v>6.5</v>
          </cell>
          <cell r="X92">
            <v>7</v>
          </cell>
          <cell r="Y92">
            <v>13.5</v>
          </cell>
          <cell r="Z92">
            <v>32.5</v>
          </cell>
          <cell r="AA92">
            <v>34.5</v>
          </cell>
          <cell r="AB92">
            <v>9</v>
          </cell>
          <cell r="AC92">
            <v>81</v>
          </cell>
          <cell r="AD92">
            <v>15.137</v>
          </cell>
          <cell r="AE92" t="str">
            <v>caja</v>
          </cell>
          <cell r="AF92" t="str">
            <v>Argentina</v>
          </cell>
          <cell r="AH92">
            <v>10131</v>
          </cell>
          <cell r="AI92">
            <v>62111</v>
          </cell>
          <cell r="AJ92">
            <v>11462506</v>
          </cell>
          <cell r="AK92">
            <v>2</v>
          </cell>
          <cell r="AN92">
            <v>0</v>
          </cell>
        </row>
        <row r="93">
          <cell r="A93">
            <v>6711</v>
          </cell>
          <cell r="B93">
            <v>0</v>
          </cell>
          <cell r="C93">
            <v>7794000622111</v>
          </cell>
          <cell r="D93" t="str">
            <v>17793620923131v</v>
          </cell>
          <cell r="E93" t="str">
            <v>BF</v>
          </cell>
          <cell r="F93" t="str">
            <v>Knorr</v>
          </cell>
          <cell r="G93" t="str">
            <v>Fideos KNORR Quesos cj *12 estuches</v>
          </cell>
          <cell r="H93" t="str">
            <v>g</v>
          </cell>
          <cell r="I93">
            <v>12</v>
          </cell>
          <cell r="J93">
            <v>40</v>
          </cell>
          <cell r="K93">
            <v>1.2</v>
          </cell>
          <cell r="L93" t="str">
            <v xml:space="preserve">Fem Care </v>
          </cell>
          <cell r="M93" t="str">
            <v>Protector</v>
          </cell>
          <cell r="O93" t="str">
            <v>Value</v>
          </cell>
          <cell r="P93" t="str">
            <v>Duofit</v>
          </cell>
          <cell r="Q93" t="str">
            <v>Prot.Diario</v>
          </cell>
          <cell r="R93">
            <v>8.3000000000000004E-2</v>
          </cell>
          <cell r="S93">
            <v>7.0000000000000007E-2</v>
          </cell>
          <cell r="T93">
            <v>2.5</v>
          </cell>
          <cell r="U93">
            <v>2.1</v>
          </cell>
          <cell r="V93">
            <v>6.7</v>
          </cell>
          <cell r="W93">
            <v>6.5</v>
          </cell>
          <cell r="X93">
            <v>13</v>
          </cell>
          <cell r="Y93">
            <v>13.5</v>
          </cell>
          <cell r="Z93">
            <v>32.5</v>
          </cell>
          <cell r="AA93">
            <v>39</v>
          </cell>
          <cell r="AB93">
            <v>9</v>
          </cell>
          <cell r="AC93">
            <v>81</v>
          </cell>
          <cell r="AD93">
            <v>17.111000000000001</v>
          </cell>
          <cell r="AE93" t="str">
            <v>caja</v>
          </cell>
          <cell r="AF93" t="str">
            <v>Argentina</v>
          </cell>
          <cell r="AH93">
            <v>6711</v>
          </cell>
          <cell r="AI93">
            <v>62211</v>
          </cell>
          <cell r="AJ93">
            <v>11470102</v>
          </cell>
          <cell r="AK93">
            <v>3</v>
          </cell>
          <cell r="AN93">
            <v>0</v>
          </cell>
        </row>
        <row r="94">
          <cell r="A94">
            <v>6702</v>
          </cell>
          <cell r="B94">
            <v>0</v>
          </cell>
          <cell r="C94">
            <v>7794000623118</v>
          </cell>
          <cell r="D94">
            <v>17793620923131</v>
          </cell>
          <cell r="E94" t="str">
            <v>BF</v>
          </cell>
          <cell r="F94" t="str">
            <v>Knorr</v>
          </cell>
          <cell r="G94" t="str">
            <v>Fideos KNORR Verdeo cj *12 estuches</v>
          </cell>
          <cell r="H94" t="str">
            <v>g</v>
          </cell>
          <cell r="I94">
            <v>12</v>
          </cell>
          <cell r="J94">
            <v>40</v>
          </cell>
          <cell r="K94">
            <v>1.2</v>
          </cell>
          <cell r="L94" t="str">
            <v xml:space="preserve">Fem Care </v>
          </cell>
          <cell r="M94" t="str">
            <v>Protector</v>
          </cell>
          <cell r="O94" t="str">
            <v>Value</v>
          </cell>
          <cell r="P94" t="str">
            <v>Duofit</v>
          </cell>
          <cell r="Q94" t="str">
            <v>Prot.Diario</v>
          </cell>
          <cell r="R94">
            <v>8.3000000000000004E-2</v>
          </cell>
          <cell r="S94">
            <v>7.0000000000000007E-2</v>
          </cell>
          <cell r="T94">
            <v>2.5</v>
          </cell>
          <cell r="U94">
            <v>2.1</v>
          </cell>
          <cell r="V94">
            <v>6.7</v>
          </cell>
          <cell r="W94">
            <v>6.5</v>
          </cell>
          <cell r="X94">
            <v>13</v>
          </cell>
          <cell r="Y94">
            <v>13.5</v>
          </cell>
          <cell r="Z94">
            <v>32.5</v>
          </cell>
          <cell r="AA94">
            <v>39</v>
          </cell>
          <cell r="AB94">
            <v>9</v>
          </cell>
          <cell r="AC94">
            <v>81</v>
          </cell>
          <cell r="AD94">
            <v>17.111000000000001</v>
          </cell>
          <cell r="AE94" t="str">
            <v>caja</v>
          </cell>
          <cell r="AF94" t="str">
            <v>Argentina</v>
          </cell>
          <cell r="AH94">
            <v>6702</v>
          </cell>
          <cell r="AI94">
            <v>62311</v>
          </cell>
          <cell r="AJ94">
            <v>11462506</v>
          </cell>
          <cell r="AK94">
            <v>1</v>
          </cell>
          <cell r="AN94">
            <v>0</v>
          </cell>
        </row>
        <row r="95">
          <cell r="A95">
            <v>13659</v>
          </cell>
          <cell r="B95">
            <v>0</v>
          </cell>
          <cell r="C95">
            <v>7794000592506</v>
          </cell>
          <cell r="D95">
            <v>17793620923117</v>
          </cell>
          <cell r="E95" t="str">
            <v>BF</v>
          </cell>
          <cell r="F95" t="str">
            <v>Knorr</v>
          </cell>
          <cell r="G95" t="str">
            <v>Pure de Papas Knorr 12 sob x 125gr</v>
          </cell>
          <cell r="H95" t="str">
            <v>g</v>
          </cell>
          <cell r="I95">
            <v>12</v>
          </cell>
          <cell r="J95">
            <v>80</v>
          </cell>
          <cell r="K95">
            <v>1.28</v>
          </cell>
          <cell r="L95" t="str">
            <v xml:space="preserve">Fem Care </v>
          </cell>
          <cell r="M95" t="str">
            <v>Protector</v>
          </cell>
          <cell r="N95" t="str">
            <v>Promo</v>
          </cell>
          <cell r="O95" t="str">
            <v>Value</v>
          </cell>
          <cell r="P95" t="str">
            <v>Protector diario</v>
          </cell>
          <cell r="Q95" t="str">
            <v>Prot.Diario</v>
          </cell>
          <cell r="R95">
            <v>0.20599999999999999</v>
          </cell>
          <cell r="S95">
            <v>0.17899999999999999</v>
          </cell>
          <cell r="T95">
            <v>3.3109999999999999</v>
          </cell>
          <cell r="U95">
            <v>2.8610000000000002</v>
          </cell>
          <cell r="V95">
            <v>9.5</v>
          </cell>
          <cell r="W95">
            <v>12.5</v>
          </cell>
          <cell r="X95">
            <v>14.5</v>
          </cell>
          <cell r="Y95">
            <v>25.5</v>
          </cell>
          <cell r="Z95">
            <v>32.799999999999997</v>
          </cell>
          <cell r="AA95">
            <v>38</v>
          </cell>
          <cell r="AB95">
            <v>9</v>
          </cell>
          <cell r="AC95">
            <v>45</v>
          </cell>
          <cell r="AD95">
            <v>31.783000000000001</v>
          </cell>
          <cell r="AE95" t="str">
            <v>caja</v>
          </cell>
          <cell r="AF95" t="str">
            <v>Argentina</v>
          </cell>
          <cell r="AH95">
            <v>13659</v>
          </cell>
          <cell r="AI95">
            <v>5925</v>
          </cell>
          <cell r="AJ95">
            <v>11420101</v>
          </cell>
          <cell r="AK95">
            <v>1</v>
          </cell>
          <cell r="AN95">
            <v>0</v>
          </cell>
        </row>
        <row r="96">
          <cell r="A96">
            <v>13659</v>
          </cell>
          <cell r="B96">
            <v>0</v>
          </cell>
          <cell r="C96" t="str">
            <v>7794000592506v</v>
          </cell>
          <cell r="D96">
            <v>17840781000031</v>
          </cell>
          <cell r="E96" t="str">
            <v>BF</v>
          </cell>
          <cell r="F96" t="str">
            <v>Knorr</v>
          </cell>
          <cell r="G96" t="str">
            <v>Pure de Papas Knorr x 2dp x 12 sob x 125gr</v>
          </cell>
          <cell r="H96" t="str">
            <v>g</v>
          </cell>
          <cell r="I96">
            <v>24</v>
          </cell>
          <cell r="J96">
            <v>64</v>
          </cell>
          <cell r="K96">
            <v>0.32</v>
          </cell>
          <cell r="L96" t="str">
            <v xml:space="preserve">Fem Care </v>
          </cell>
          <cell r="M96" t="str">
            <v>Toallas</v>
          </cell>
          <cell r="N96" t="str">
            <v>Promo</v>
          </cell>
          <cell r="O96" t="str">
            <v>Premium</v>
          </cell>
          <cell r="P96" t="str">
            <v>con alas</v>
          </cell>
          <cell r="Q96" t="str">
            <v>Toa. Fem</v>
          </cell>
          <cell r="R96">
            <v>0.55679999999999996</v>
          </cell>
          <cell r="S96">
            <v>0.47519999999999996</v>
          </cell>
          <cell r="T96">
            <v>2.7839999999999998</v>
          </cell>
          <cell r="U96">
            <v>2.3759999999999999</v>
          </cell>
          <cell r="V96">
            <v>175</v>
          </cell>
          <cell r="W96">
            <v>285</v>
          </cell>
          <cell r="X96">
            <v>111</v>
          </cell>
          <cell r="Y96">
            <v>175</v>
          </cell>
          <cell r="Z96">
            <v>285</v>
          </cell>
          <cell r="AA96">
            <v>555</v>
          </cell>
          <cell r="AB96">
            <v>14</v>
          </cell>
          <cell r="AC96">
            <v>42</v>
          </cell>
          <cell r="AD96">
            <v>27.680624999999999</v>
          </cell>
          <cell r="AE96" t="str">
            <v>caja</v>
          </cell>
          <cell r="AF96" t="str">
            <v>Argentina</v>
          </cell>
          <cell r="AH96">
            <v>13659</v>
          </cell>
          <cell r="AI96">
            <v>59250</v>
          </cell>
          <cell r="AJ96">
            <v>11420101</v>
          </cell>
          <cell r="AK96">
            <v>1</v>
          </cell>
          <cell r="AN96">
            <v>0</v>
          </cell>
        </row>
        <row r="97">
          <cell r="A97">
            <v>12427</v>
          </cell>
          <cell r="B97">
            <v>0</v>
          </cell>
          <cell r="C97">
            <v>7794000525115</v>
          </cell>
          <cell r="D97">
            <v>17840781000048</v>
          </cell>
          <cell r="E97" t="str">
            <v>BF</v>
          </cell>
          <cell r="F97" t="str">
            <v>Knorr</v>
          </cell>
          <cell r="G97" t="str">
            <v>Sopa Casera KNORR carne c/caracolitos 1disx12sobres</v>
          </cell>
          <cell r="H97" t="str">
            <v>g</v>
          </cell>
          <cell r="I97">
            <v>12</v>
          </cell>
          <cell r="J97">
            <v>96</v>
          </cell>
          <cell r="K97">
            <v>0.48</v>
          </cell>
          <cell r="L97" t="str">
            <v>Fem Care</v>
          </cell>
          <cell r="M97" t="str">
            <v>Toallas</v>
          </cell>
          <cell r="N97" t="str">
            <v>Promo</v>
          </cell>
          <cell r="O97" t="str">
            <v>Economy</v>
          </cell>
          <cell r="P97" t="str">
            <v>con alas</v>
          </cell>
          <cell r="Q97" t="str">
            <v>Toa. Fem</v>
          </cell>
          <cell r="R97">
            <v>0.74939999999999996</v>
          </cell>
          <cell r="S97">
            <v>0.66779999999999995</v>
          </cell>
          <cell r="T97">
            <v>3.7469999999999999</v>
          </cell>
          <cell r="U97">
            <v>3.339</v>
          </cell>
          <cell r="V97">
            <v>280</v>
          </cell>
          <cell r="W97">
            <v>330</v>
          </cell>
          <cell r="X97">
            <v>95</v>
          </cell>
          <cell r="Y97">
            <v>280</v>
          </cell>
          <cell r="Z97">
            <v>330</v>
          </cell>
          <cell r="AA97">
            <v>475</v>
          </cell>
          <cell r="AB97">
            <v>7</v>
          </cell>
          <cell r="AC97">
            <v>28</v>
          </cell>
          <cell r="AD97">
            <v>43.89</v>
          </cell>
          <cell r="AE97" t="str">
            <v>caja</v>
          </cell>
          <cell r="AF97" t="str">
            <v>Argentina</v>
          </cell>
          <cell r="AG97">
            <v>37382</v>
          </cell>
          <cell r="AH97">
            <v>12427</v>
          </cell>
          <cell r="AI97">
            <v>52515</v>
          </cell>
          <cell r="AJ97">
            <v>11560501</v>
          </cell>
          <cell r="AK97">
            <v>8</v>
          </cell>
          <cell r="AN97">
            <v>0</v>
          </cell>
        </row>
        <row r="98">
          <cell r="A98">
            <v>12426</v>
          </cell>
          <cell r="B98">
            <v>0</v>
          </cell>
          <cell r="C98">
            <v>7794000524118</v>
          </cell>
          <cell r="E98" t="str">
            <v>BF</v>
          </cell>
          <cell r="F98" t="str">
            <v>Knorr</v>
          </cell>
          <cell r="G98" t="str">
            <v>Sopa Casera KNORR gallina c/fideos 1disx12sobres</v>
          </cell>
          <cell r="H98" t="str">
            <v>g</v>
          </cell>
          <cell r="I98">
            <v>12</v>
          </cell>
          <cell r="J98">
            <v>48</v>
          </cell>
          <cell r="K98">
            <v>0.48</v>
          </cell>
          <cell r="L98" t="str">
            <v>Fem Care</v>
          </cell>
          <cell r="M98" t="str">
            <v>Toallas</v>
          </cell>
          <cell r="N98" t="str">
            <v>Promo</v>
          </cell>
          <cell r="O98" t="str">
            <v>Economy</v>
          </cell>
          <cell r="P98" t="str">
            <v>con alas</v>
          </cell>
          <cell r="Q98" t="str">
            <v>Toa. Fem</v>
          </cell>
          <cell r="AE98" t="str">
            <v>caja</v>
          </cell>
          <cell r="AF98" t="str">
            <v>Argentina</v>
          </cell>
          <cell r="AG98">
            <v>37382</v>
          </cell>
          <cell r="AH98">
            <v>12426</v>
          </cell>
          <cell r="AI98">
            <v>52418</v>
          </cell>
          <cell r="AJ98">
            <v>11560501</v>
          </cell>
          <cell r="AK98">
            <v>2</v>
          </cell>
          <cell r="AN98">
            <v>0</v>
          </cell>
        </row>
        <row r="99">
          <cell r="A99">
            <v>8268</v>
          </cell>
          <cell r="B99">
            <v>0</v>
          </cell>
          <cell r="C99" t="str">
            <v>7794000524118v</v>
          </cell>
          <cell r="D99">
            <v>17793620560060</v>
          </cell>
          <cell r="E99" t="str">
            <v>BF</v>
          </cell>
          <cell r="F99" t="str">
            <v>Knorr</v>
          </cell>
          <cell r="G99" t="str">
            <v>Sopa Casera KNORR gallina c/fideos 2disx12sobres</v>
          </cell>
          <cell r="H99" t="str">
            <v>g</v>
          </cell>
          <cell r="I99">
            <v>24</v>
          </cell>
          <cell r="J99">
            <v>20</v>
          </cell>
          <cell r="K99">
            <v>1</v>
          </cell>
          <cell r="L99" t="str">
            <v>Fem Care</v>
          </cell>
          <cell r="M99" t="str">
            <v>Protector</v>
          </cell>
          <cell r="O99" t="str">
            <v>Value</v>
          </cell>
          <cell r="P99" t="str">
            <v>Protector diario</v>
          </cell>
          <cell r="Q99" t="str">
            <v>Prot.Diario</v>
          </cell>
          <cell r="R99">
            <v>0.05</v>
          </cell>
          <cell r="S99">
            <v>4.4999999999999998E-2</v>
          </cell>
          <cell r="T99">
            <v>2.488</v>
          </cell>
          <cell r="U99">
            <v>2.238</v>
          </cell>
          <cell r="V99">
            <v>5</v>
          </cell>
          <cell r="W99">
            <v>6</v>
          </cell>
          <cell r="X99">
            <v>14</v>
          </cell>
          <cell r="Y99">
            <v>26</v>
          </cell>
          <cell r="Z99">
            <v>29</v>
          </cell>
          <cell r="AA99">
            <v>32</v>
          </cell>
          <cell r="AB99">
            <v>12</v>
          </cell>
          <cell r="AC99">
            <v>48</v>
          </cell>
          <cell r="AD99">
            <v>24.128</v>
          </cell>
          <cell r="AE99" t="str">
            <v>caja</v>
          </cell>
          <cell r="AF99" t="str">
            <v>Argentina</v>
          </cell>
          <cell r="AH99">
            <v>8268</v>
          </cell>
          <cell r="AI99">
            <v>52411</v>
          </cell>
          <cell r="AJ99">
            <v>11560501</v>
          </cell>
          <cell r="AK99">
            <v>2</v>
          </cell>
          <cell r="AN99">
            <v>0</v>
          </cell>
        </row>
        <row r="100">
          <cell r="A100">
            <v>8288</v>
          </cell>
          <cell r="B100">
            <v>0</v>
          </cell>
          <cell r="C100">
            <v>7794000527119</v>
          </cell>
          <cell r="D100">
            <v>17840781000055</v>
          </cell>
          <cell r="E100" t="str">
            <v>BF</v>
          </cell>
          <cell r="F100" t="str">
            <v>Knorr</v>
          </cell>
          <cell r="G100" t="str">
            <v>Sopa Casera KNORR Minestrone 2disx12sobres</v>
          </cell>
          <cell r="H100" t="str">
            <v>g</v>
          </cell>
          <cell r="I100">
            <v>24</v>
          </cell>
          <cell r="J100">
            <v>24</v>
          </cell>
          <cell r="K100">
            <v>0.48</v>
          </cell>
          <cell r="L100" t="str">
            <v>Fem Care</v>
          </cell>
          <cell r="M100" t="str">
            <v>Toallas</v>
          </cell>
          <cell r="N100" t="str">
            <v>Promo</v>
          </cell>
          <cell r="O100" t="str">
            <v>Premiun</v>
          </cell>
          <cell r="P100" t="str">
            <v>con alas</v>
          </cell>
          <cell r="Q100" t="str">
            <v>Promo</v>
          </cell>
          <cell r="R100">
            <v>0.16</v>
          </cell>
          <cell r="S100">
            <v>0.15</v>
          </cell>
          <cell r="T100">
            <v>3.74</v>
          </cell>
          <cell r="U100">
            <v>3.36</v>
          </cell>
          <cell r="V100">
            <v>9</v>
          </cell>
          <cell r="W100">
            <v>8</v>
          </cell>
          <cell r="X100">
            <v>22</v>
          </cell>
          <cell r="Y100">
            <v>18</v>
          </cell>
          <cell r="Z100">
            <v>31</v>
          </cell>
          <cell r="AA100">
            <v>59</v>
          </cell>
          <cell r="AB100">
            <v>6</v>
          </cell>
          <cell r="AC100">
            <v>50</v>
          </cell>
          <cell r="AD100">
            <v>27.68</v>
          </cell>
          <cell r="AE100" t="str">
            <v>caja</v>
          </cell>
          <cell r="AF100" t="str">
            <v>Argentina</v>
          </cell>
          <cell r="AH100">
            <v>8288</v>
          </cell>
          <cell r="AI100">
            <v>52711</v>
          </cell>
          <cell r="AJ100">
            <v>11560501</v>
          </cell>
          <cell r="AK100">
            <v>5</v>
          </cell>
          <cell r="AN100">
            <v>0</v>
          </cell>
        </row>
        <row r="101">
          <cell r="A101">
            <v>12538</v>
          </cell>
          <cell r="B101">
            <v>0</v>
          </cell>
          <cell r="C101">
            <v>7794000529113</v>
          </cell>
          <cell r="D101">
            <v>17896018702636</v>
          </cell>
          <cell r="E101" t="str">
            <v>BF</v>
          </cell>
          <cell r="F101" t="str">
            <v>Knorr</v>
          </cell>
          <cell r="G101" t="str">
            <v>Sopa Casera KNORR pollo c/semola 1disx12sobres</v>
          </cell>
          <cell r="H101" t="str">
            <v>g</v>
          </cell>
          <cell r="I101">
            <v>12</v>
          </cell>
          <cell r="J101">
            <v>50</v>
          </cell>
          <cell r="K101">
            <v>1.2</v>
          </cell>
          <cell r="L101" t="str">
            <v>Baby Wipes</v>
          </cell>
          <cell r="M101" t="str">
            <v>Flip top</v>
          </cell>
          <cell r="O101" t="str">
            <v>Value</v>
          </cell>
          <cell r="P101" t="str">
            <v>no aplica</v>
          </cell>
          <cell r="Q101" t="str">
            <v>Wipes</v>
          </cell>
          <cell r="R101">
            <v>0.34583333333333338</v>
          </cell>
          <cell r="S101">
            <v>0.32208333333333333</v>
          </cell>
          <cell r="T101">
            <v>8.3000000000000007</v>
          </cell>
          <cell r="U101">
            <v>7.73</v>
          </cell>
          <cell r="V101">
            <v>4</v>
          </cell>
          <cell r="W101">
            <v>11</v>
          </cell>
          <cell r="X101">
            <v>22</v>
          </cell>
          <cell r="Y101">
            <v>21.5</v>
          </cell>
          <cell r="Z101">
            <v>24.8</v>
          </cell>
          <cell r="AA101">
            <v>52.3</v>
          </cell>
          <cell r="AB101">
            <v>10</v>
          </cell>
          <cell r="AC101">
            <v>30</v>
          </cell>
          <cell r="AD101">
            <v>27.885999999999999</v>
          </cell>
          <cell r="AE101" t="str">
            <v>caja</v>
          </cell>
          <cell r="AF101" t="str">
            <v>Argentina</v>
          </cell>
          <cell r="AG101">
            <v>37382</v>
          </cell>
          <cell r="AH101">
            <v>12538</v>
          </cell>
          <cell r="AI101">
            <v>52913</v>
          </cell>
          <cell r="AJ101">
            <v>11560501</v>
          </cell>
          <cell r="AK101">
            <v>7</v>
          </cell>
          <cell r="AN101">
            <v>0</v>
          </cell>
        </row>
        <row r="102">
          <cell r="A102">
            <v>8289</v>
          </cell>
          <cell r="B102">
            <v>0</v>
          </cell>
          <cell r="C102" t="str">
            <v>7794000526112v</v>
          </cell>
          <cell r="E102" t="str">
            <v>BF</v>
          </cell>
          <cell r="F102" t="str">
            <v>Knorr</v>
          </cell>
          <cell r="G102" t="str">
            <v>Sopa Casera KNORR veget 2dis x 12 sobres</v>
          </cell>
          <cell r="H102" t="str">
            <v>g</v>
          </cell>
          <cell r="I102">
            <v>24</v>
          </cell>
          <cell r="AH102">
            <v>8289</v>
          </cell>
          <cell r="AI102">
            <v>52611</v>
          </cell>
          <cell r="AJ102">
            <v>11560501</v>
          </cell>
          <cell r="AK102">
            <v>3</v>
          </cell>
          <cell r="AN102">
            <v>0</v>
          </cell>
        </row>
        <row r="103">
          <cell r="A103">
            <v>12424</v>
          </cell>
          <cell r="B103">
            <v>0</v>
          </cell>
          <cell r="C103">
            <v>7794000526112</v>
          </cell>
          <cell r="E103" t="str">
            <v>BF</v>
          </cell>
          <cell r="F103" t="str">
            <v>Knorr</v>
          </cell>
          <cell r="G103" t="str">
            <v>Sopa Casera KNORR vegetales 1disx12sobres</v>
          </cell>
          <cell r="H103" t="str">
            <v>g</v>
          </cell>
          <cell r="I103">
            <v>12</v>
          </cell>
          <cell r="J103">
            <v>18</v>
          </cell>
          <cell r="K103">
            <v>0.216</v>
          </cell>
          <cell r="AG103">
            <v>37382</v>
          </cell>
          <cell r="AH103">
            <v>12424</v>
          </cell>
          <cell r="AI103">
            <v>52214</v>
          </cell>
          <cell r="AJ103">
            <v>11560501</v>
          </cell>
          <cell r="AK103">
            <v>3</v>
          </cell>
          <cell r="AN103">
            <v>0</v>
          </cell>
        </row>
        <row r="104">
          <cell r="A104">
            <v>12425</v>
          </cell>
          <cell r="B104">
            <v>0</v>
          </cell>
          <cell r="C104">
            <v>7794000523111</v>
          </cell>
          <cell r="E104" t="str">
            <v>BF</v>
          </cell>
          <cell r="F104" t="str">
            <v>Knorr</v>
          </cell>
          <cell r="G104" t="str">
            <v>Sopa Casera KNORR verdura c/arroz 1disx12sobres</v>
          </cell>
          <cell r="H104" t="str">
            <v>g</v>
          </cell>
          <cell r="I104">
            <v>12</v>
          </cell>
          <cell r="J104">
            <v>14</v>
          </cell>
          <cell r="K104">
            <v>0.16800000000000001</v>
          </cell>
          <cell r="AG104">
            <v>37382</v>
          </cell>
          <cell r="AH104">
            <v>12425</v>
          </cell>
          <cell r="AI104">
            <v>52313</v>
          </cell>
          <cell r="AJ104">
            <v>11560501</v>
          </cell>
          <cell r="AK104">
            <v>1</v>
          </cell>
          <cell r="AN104">
            <v>0</v>
          </cell>
        </row>
        <row r="105">
          <cell r="A105">
            <v>8293</v>
          </cell>
          <cell r="B105">
            <v>0</v>
          </cell>
          <cell r="C105" t="str">
            <v>7794000523111v</v>
          </cell>
          <cell r="E105" t="str">
            <v>BF</v>
          </cell>
          <cell r="F105" t="str">
            <v>Knorr</v>
          </cell>
          <cell r="G105" t="str">
            <v>Sopa Casera KNORR verdura c/arroz 2disx12sobres</v>
          </cell>
          <cell r="H105" t="str">
            <v>g</v>
          </cell>
          <cell r="I105">
            <v>24</v>
          </cell>
          <cell r="J105">
            <v>16</v>
          </cell>
          <cell r="K105">
            <v>0.192</v>
          </cell>
          <cell r="AG105">
            <v>37126</v>
          </cell>
          <cell r="AH105">
            <v>8293</v>
          </cell>
          <cell r="AI105">
            <v>52311</v>
          </cell>
          <cell r="AJ105">
            <v>11560501</v>
          </cell>
          <cell r="AK105">
            <v>1</v>
          </cell>
          <cell r="AN105">
            <v>0</v>
          </cell>
        </row>
        <row r="106">
          <cell r="A106">
            <v>8328</v>
          </cell>
          <cell r="B106">
            <v>0</v>
          </cell>
          <cell r="C106">
            <v>7794000522114</v>
          </cell>
          <cell r="E106" t="str">
            <v>BF</v>
          </cell>
          <cell r="F106" t="str">
            <v>Knorr</v>
          </cell>
          <cell r="G106" t="str">
            <v>Sopa Casera KNORR verduras c/fideos 2disx12sobres</v>
          </cell>
          <cell r="H106" t="str">
            <v>g</v>
          </cell>
          <cell r="I106">
            <v>24</v>
          </cell>
          <cell r="J106">
            <v>28</v>
          </cell>
          <cell r="K106">
            <v>0.224</v>
          </cell>
          <cell r="AG106">
            <v>37126</v>
          </cell>
          <cell r="AH106">
            <v>8328</v>
          </cell>
          <cell r="AI106">
            <v>52211</v>
          </cell>
          <cell r="AJ106">
            <v>11560101</v>
          </cell>
          <cell r="AK106">
            <v>9</v>
          </cell>
          <cell r="AN106">
            <v>0</v>
          </cell>
        </row>
        <row r="107">
          <cell r="A107">
            <v>8282</v>
          </cell>
          <cell r="B107">
            <v>0</v>
          </cell>
          <cell r="C107">
            <v>7794000528116</v>
          </cell>
          <cell r="E107" t="str">
            <v>BF</v>
          </cell>
          <cell r="F107" t="str">
            <v>Knorr</v>
          </cell>
          <cell r="G107" t="str">
            <v>Sopa Casera KNORR zapallo c/ moñito 2 disx10sobres</v>
          </cell>
          <cell r="H107" t="str">
            <v>g</v>
          </cell>
          <cell r="I107">
            <v>20</v>
          </cell>
          <cell r="J107">
            <v>32</v>
          </cell>
          <cell r="K107">
            <v>0.25600000000000001</v>
          </cell>
          <cell r="AG107">
            <v>37126</v>
          </cell>
          <cell r="AH107">
            <v>8282</v>
          </cell>
          <cell r="AI107">
            <v>52811</v>
          </cell>
          <cell r="AJ107">
            <v>11560501</v>
          </cell>
          <cell r="AK107">
            <v>6</v>
          </cell>
          <cell r="AN107">
            <v>0</v>
          </cell>
        </row>
        <row r="108">
          <cell r="A108">
            <v>11772</v>
          </cell>
          <cell r="B108">
            <v>0</v>
          </cell>
          <cell r="C108">
            <v>7794000513112</v>
          </cell>
          <cell r="E108" t="str">
            <v>BF</v>
          </cell>
          <cell r="F108" t="str">
            <v>Knorr</v>
          </cell>
          <cell r="G108" t="str">
            <v>Sopa Crema KNORR arveja c/ jam*15 sobres</v>
          </cell>
          <cell r="H108" t="str">
            <v>g</v>
          </cell>
          <cell r="I108">
            <v>15</v>
          </cell>
          <cell r="J108">
            <v>24</v>
          </cell>
          <cell r="K108">
            <v>0.192</v>
          </cell>
          <cell r="AG108">
            <v>37445</v>
          </cell>
          <cell r="AH108">
            <v>11772</v>
          </cell>
          <cell r="AI108">
            <v>51314</v>
          </cell>
          <cell r="AJ108">
            <v>11560501</v>
          </cell>
          <cell r="AK108">
            <v>4</v>
          </cell>
          <cell r="AN108">
            <v>0</v>
          </cell>
        </row>
        <row r="109">
          <cell r="A109">
            <v>6502</v>
          </cell>
          <cell r="B109">
            <v>0</v>
          </cell>
          <cell r="C109" t="str">
            <v>7794000513112v</v>
          </cell>
          <cell r="E109" t="str">
            <v>BF</v>
          </cell>
          <cell r="F109" t="str">
            <v>Knorr</v>
          </cell>
          <cell r="G109" t="str">
            <v>Sopa Crema KNORR arveja c/ jam*15 sobres</v>
          </cell>
          <cell r="H109" t="str">
            <v>g</v>
          </cell>
          <cell r="I109">
            <v>15</v>
          </cell>
          <cell r="J109">
            <v>20</v>
          </cell>
          <cell r="K109">
            <v>0.24</v>
          </cell>
          <cell r="AG109">
            <v>37126</v>
          </cell>
          <cell r="AH109">
            <v>6502</v>
          </cell>
          <cell r="AI109">
            <v>51311</v>
          </cell>
          <cell r="AJ109">
            <v>11560501</v>
          </cell>
          <cell r="AK109">
            <v>4</v>
          </cell>
          <cell r="AN109">
            <v>0</v>
          </cell>
        </row>
        <row r="110">
          <cell r="A110">
            <v>6465</v>
          </cell>
          <cell r="B110">
            <v>0</v>
          </cell>
          <cell r="C110">
            <v>7794000516113</v>
          </cell>
          <cell r="E110" t="str">
            <v>BF</v>
          </cell>
          <cell r="F110" t="str">
            <v>Knorr</v>
          </cell>
          <cell r="G110" t="str">
            <v>Sopa Crema KNORR Cebolla*15sobres</v>
          </cell>
          <cell r="H110" t="str">
            <v>g</v>
          </cell>
          <cell r="I110">
            <v>15</v>
          </cell>
          <cell r="J110">
            <v>12</v>
          </cell>
          <cell r="K110">
            <v>0.14399999999999999</v>
          </cell>
          <cell r="AG110">
            <v>37126</v>
          </cell>
          <cell r="AH110">
            <v>6465</v>
          </cell>
          <cell r="AI110">
            <v>51611</v>
          </cell>
          <cell r="AJ110">
            <v>11560301</v>
          </cell>
          <cell r="AK110">
            <v>1</v>
          </cell>
          <cell r="AN110">
            <v>0</v>
          </cell>
        </row>
        <row r="111">
          <cell r="A111">
            <v>12429</v>
          </cell>
          <cell r="B111">
            <v>0</v>
          </cell>
          <cell r="C111">
            <v>7794000535114</v>
          </cell>
          <cell r="E111" t="str">
            <v>BF</v>
          </cell>
          <cell r="F111" t="str">
            <v>Knorr</v>
          </cell>
          <cell r="G111" t="str">
            <v>Sopa Crema KNORR Choclo*15sobres</v>
          </cell>
          <cell r="H111" t="str">
            <v>g</v>
          </cell>
          <cell r="I111">
            <v>15</v>
          </cell>
          <cell r="J111">
            <v>16</v>
          </cell>
          <cell r="K111">
            <v>0.192</v>
          </cell>
          <cell r="L111" t="str">
            <v>Infant Care</v>
          </cell>
          <cell r="M111" t="str">
            <v>Normal</v>
          </cell>
          <cell r="O111" t="str">
            <v>Value</v>
          </cell>
          <cell r="P111" t="str">
            <v>chico</v>
          </cell>
          <cell r="AG111">
            <v>37445</v>
          </cell>
          <cell r="AH111">
            <v>12429</v>
          </cell>
          <cell r="AI111">
            <v>53514</v>
          </cell>
          <cell r="AJ111">
            <v>11560301</v>
          </cell>
          <cell r="AK111">
            <v>2</v>
          </cell>
          <cell r="AN111">
            <v>0</v>
          </cell>
        </row>
        <row r="112">
          <cell r="A112">
            <v>8224</v>
          </cell>
          <cell r="B112">
            <v>0</v>
          </cell>
          <cell r="C112" t="str">
            <v>7794000535114v</v>
          </cell>
          <cell r="E112" t="str">
            <v>BF</v>
          </cell>
          <cell r="F112" t="str">
            <v>Knorr</v>
          </cell>
          <cell r="G112" t="str">
            <v>Sopa Crema KNORR Choclo*15sobres</v>
          </cell>
          <cell r="H112" t="str">
            <v>g</v>
          </cell>
          <cell r="I112">
            <v>15</v>
          </cell>
          <cell r="J112">
            <v>14</v>
          </cell>
          <cell r="K112">
            <v>0.16800000000000001</v>
          </cell>
          <cell r="L112" t="str">
            <v>Infant Care</v>
          </cell>
          <cell r="M112" t="str">
            <v>Normal</v>
          </cell>
          <cell r="O112" t="str">
            <v>Value</v>
          </cell>
          <cell r="P112" t="str">
            <v>mediano</v>
          </cell>
          <cell r="AG112">
            <v>37284</v>
          </cell>
          <cell r="AH112">
            <v>8224</v>
          </cell>
          <cell r="AI112">
            <v>53511</v>
          </cell>
          <cell r="AJ112">
            <v>11560301</v>
          </cell>
          <cell r="AK112">
            <v>2</v>
          </cell>
          <cell r="AN112">
            <v>0</v>
          </cell>
        </row>
        <row r="113">
          <cell r="A113">
            <v>12197</v>
          </cell>
          <cell r="B113">
            <v>0</v>
          </cell>
          <cell r="C113">
            <v>7794000511118</v>
          </cell>
          <cell r="E113" t="str">
            <v>BF</v>
          </cell>
          <cell r="F113" t="str">
            <v>Knorr</v>
          </cell>
          <cell r="G113" t="str">
            <v>Sopa Crema KNORR Esparrago 15 sobres</v>
          </cell>
          <cell r="H113" t="str">
            <v>g</v>
          </cell>
          <cell r="I113">
            <v>15</v>
          </cell>
          <cell r="J113">
            <v>12</v>
          </cell>
          <cell r="K113">
            <v>0.14399999999999999</v>
          </cell>
          <cell r="L113" t="str">
            <v>Infant Care</v>
          </cell>
          <cell r="M113" t="str">
            <v>Normal</v>
          </cell>
          <cell r="O113" t="str">
            <v>Value</v>
          </cell>
          <cell r="P113" t="str">
            <v>grande</v>
          </cell>
          <cell r="AG113">
            <v>37445</v>
          </cell>
          <cell r="AH113">
            <v>12197</v>
          </cell>
          <cell r="AI113">
            <v>51114</v>
          </cell>
          <cell r="AJ113">
            <v>11560301</v>
          </cell>
          <cell r="AK113">
            <v>3</v>
          </cell>
          <cell r="AN113">
            <v>0</v>
          </cell>
        </row>
        <row r="114">
          <cell r="A114">
            <v>6512</v>
          </cell>
          <cell r="B114">
            <v>0</v>
          </cell>
          <cell r="C114" t="str">
            <v>7794000511118v</v>
          </cell>
          <cell r="E114" t="str">
            <v>BF</v>
          </cell>
          <cell r="F114" t="str">
            <v>Knorr</v>
          </cell>
          <cell r="G114" t="str">
            <v>Sopa Crema KNORR Esparrago 15 sobres</v>
          </cell>
          <cell r="H114" t="str">
            <v>g</v>
          </cell>
          <cell r="I114">
            <v>15</v>
          </cell>
          <cell r="J114">
            <v>10</v>
          </cell>
          <cell r="K114">
            <v>0.12</v>
          </cell>
          <cell r="L114" t="str">
            <v>Infant Care</v>
          </cell>
          <cell r="M114" t="str">
            <v>Normal</v>
          </cell>
          <cell r="O114" t="str">
            <v>Value</v>
          </cell>
          <cell r="P114" t="str">
            <v>extra grande</v>
          </cell>
          <cell r="AG114">
            <v>37284</v>
          </cell>
          <cell r="AH114">
            <v>6512</v>
          </cell>
          <cell r="AI114">
            <v>51111</v>
          </cell>
          <cell r="AJ114">
            <v>11560301</v>
          </cell>
          <cell r="AK114">
            <v>3</v>
          </cell>
          <cell r="AN114">
            <v>0</v>
          </cell>
        </row>
        <row r="115">
          <cell r="A115">
            <v>12421</v>
          </cell>
          <cell r="B115">
            <v>0</v>
          </cell>
          <cell r="C115">
            <v>7794000514119</v>
          </cell>
          <cell r="E115" t="str">
            <v>BF</v>
          </cell>
          <cell r="F115" t="str">
            <v>Knorr</v>
          </cell>
          <cell r="G115" t="str">
            <v>Sopa Crema KNORR pollo*15 sobres.</v>
          </cell>
          <cell r="H115" t="str">
            <v>g</v>
          </cell>
          <cell r="I115">
            <v>15</v>
          </cell>
          <cell r="J115">
            <v>28</v>
          </cell>
          <cell r="K115">
            <v>0.224</v>
          </cell>
          <cell r="L115" t="str">
            <v>Infant Care</v>
          </cell>
          <cell r="AG115">
            <v>37445</v>
          </cell>
          <cell r="AH115">
            <v>12421</v>
          </cell>
          <cell r="AI115">
            <v>51414</v>
          </cell>
          <cell r="AJ115">
            <v>11560301</v>
          </cell>
          <cell r="AK115">
            <v>6</v>
          </cell>
          <cell r="AN115">
            <v>0</v>
          </cell>
        </row>
        <row r="116">
          <cell r="A116">
            <v>6470</v>
          </cell>
          <cell r="B116">
            <v>0</v>
          </cell>
          <cell r="C116" t="str">
            <v>7794000514119v</v>
          </cell>
          <cell r="E116" t="str">
            <v>BF</v>
          </cell>
          <cell r="F116" t="str">
            <v>Knorr</v>
          </cell>
          <cell r="G116" t="str">
            <v>Sopa Crema KNORR pollo*15 sobres.</v>
          </cell>
          <cell r="H116" t="str">
            <v>g</v>
          </cell>
          <cell r="I116">
            <v>15</v>
          </cell>
          <cell r="J116">
            <v>24</v>
          </cell>
          <cell r="K116">
            <v>0.192</v>
          </cell>
          <cell r="L116" t="str">
            <v>Infant Care</v>
          </cell>
          <cell r="AG116">
            <v>37284</v>
          </cell>
          <cell r="AH116">
            <v>6470</v>
          </cell>
          <cell r="AI116">
            <v>51411</v>
          </cell>
          <cell r="AJ116">
            <v>11560301</v>
          </cell>
          <cell r="AK116">
            <v>6</v>
          </cell>
          <cell r="AN116">
            <v>0</v>
          </cell>
        </row>
        <row r="117">
          <cell r="A117">
            <v>6466</v>
          </cell>
          <cell r="B117">
            <v>0</v>
          </cell>
          <cell r="C117">
            <v>7794000515117</v>
          </cell>
          <cell r="E117" t="str">
            <v>BF</v>
          </cell>
          <cell r="F117" t="str">
            <v>Knorr</v>
          </cell>
          <cell r="G117" t="str">
            <v>Sopa Crema KNORR Tomate 15 sobres</v>
          </cell>
          <cell r="H117" t="str">
            <v>g</v>
          </cell>
          <cell r="I117">
            <v>15</v>
          </cell>
          <cell r="J117">
            <v>20</v>
          </cell>
          <cell r="K117">
            <v>0.16</v>
          </cell>
          <cell r="L117" t="str">
            <v>Infant Care</v>
          </cell>
          <cell r="AG117">
            <v>37284</v>
          </cell>
          <cell r="AH117">
            <v>6466</v>
          </cell>
          <cell r="AI117">
            <v>51511</v>
          </cell>
          <cell r="AJ117">
            <v>11560301</v>
          </cell>
          <cell r="AK117">
            <v>5</v>
          </cell>
          <cell r="AN117">
            <v>0</v>
          </cell>
        </row>
        <row r="118">
          <cell r="A118">
            <v>12539</v>
          </cell>
          <cell r="B118">
            <v>0</v>
          </cell>
          <cell r="C118">
            <v>7794000532113</v>
          </cell>
          <cell r="E118" t="str">
            <v>BF</v>
          </cell>
          <cell r="F118" t="str">
            <v>Knorr</v>
          </cell>
          <cell r="G118" t="str">
            <v>Sopa Crema KNORR Verduras*15sobres</v>
          </cell>
          <cell r="H118" t="str">
            <v>g</v>
          </cell>
          <cell r="I118">
            <v>15</v>
          </cell>
          <cell r="J118">
            <v>48</v>
          </cell>
          <cell r="K118">
            <v>0.192</v>
          </cell>
          <cell r="L118" t="str">
            <v>Infant Care</v>
          </cell>
          <cell r="AG118">
            <v>37445</v>
          </cell>
          <cell r="AH118">
            <v>12539</v>
          </cell>
          <cell r="AI118">
            <v>53214</v>
          </cell>
          <cell r="AJ118">
            <v>11560101</v>
          </cell>
          <cell r="AK118">
            <v>10</v>
          </cell>
          <cell r="AN118">
            <v>0</v>
          </cell>
        </row>
        <row r="119">
          <cell r="A119">
            <v>8259</v>
          </cell>
          <cell r="B119">
            <v>0</v>
          </cell>
          <cell r="C119" t="str">
            <v>7794000532113v</v>
          </cell>
          <cell r="E119" t="str">
            <v>BF</v>
          </cell>
          <cell r="F119" t="str">
            <v>Knorr</v>
          </cell>
          <cell r="G119" t="str">
            <v>Sopa Crema KNORR Verduras*15sobres</v>
          </cell>
          <cell r="H119" t="str">
            <v>g</v>
          </cell>
          <cell r="I119">
            <v>15</v>
          </cell>
          <cell r="J119">
            <v>44</v>
          </cell>
          <cell r="K119">
            <v>0.17599999999999999</v>
          </cell>
          <cell r="L119" t="str">
            <v>Infant Care</v>
          </cell>
          <cell r="AG119">
            <v>37284</v>
          </cell>
          <cell r="AH119">
            <v>8259</v>
          </cell>
          <cell r="AI119">
            <v>53211</v>
          </cell>
          <cell r="AJ119">
            <v>11560101</v>
          </cell>
          <cell r="AK119">
            <v>10</v>
          </cell>
          <cell r="AN119">
            <v>0</v>
          </cell>
        </row>
        <row r="120">
          <cell r="A120">
            <v>12428</v>
          </cell>
          <cell r="B120">
            <v>0</v>
          </cell>
          <cell r="C120">
            <v>7794000533110</v>
          </cell>
          <cell r="E120" t="str">
            <v>BF</v>
          </cell>
          <cell r="F120" t="str">
            <v>Knorr</v>
          </cell>
          <cell r="G120" t="str">
            <v>Sopa Crema KNORR Zapallo*15sobres</v>
          </cell>
          <cell r="H120" t="str">
            <v>g</v>
          </cell>
          <cell r="I120">
            <v>15</v>
          </cell>
          <cell r="J120">
            <v>40</v>
          </cell>
          <cell r="K120">
            <v>0.16</v>
          </cell>
          <cell r="L120" t="str">
            <v>Infant Care</v>
          </cell>
          <cell r="AG120">
            <v>37445</v>
          </cell>
          <cell r="AH120">
            <v>12428</v>
          </cell>
          <cell r="AI120">
            <v>53314</v>
          </cell>
          <cell r="AJ120">
            <v>11560301</v>
          </cell>
          <cell r="AK120">
            <v>4</v>
          </cell>
          <cell r="AN120">
            <v>0</v>
          </cell>
        </row>
        <row r="121">
          <cell r="A121">
            <v>8227</v>
          </cell>
          <cell r="B121">
            <v>0</v>
          </cell>
          <cell r="C121" t="str">
            <v>7794000533110v</v>
          </cell>
          <cell r="E121" t="str">
            <v>BF</v>
          </cell>
          <cell r="F121" t="str">
            <v>Knorr</v>
          </cell>
          <cell r="G121" t="str">
            <v>Sopa Crema KNORR Zapallo*15sobres</v>
          </cell>
          <cell r="H121" t="str">
            <v>g</v>
          </cell>
          <cell r="I121">
            <v>15</v>
          </cell>
          <cell r="J121">
            <v>48</v>
          </cell>
          <cell r="K121">
            <v>0.192</v>
          </cell>
          <cell r="AG121">
            <v>37407</v>
          </cell>
          <cell r="AH121">
            <v>8227</v>
          </cell>
          <cell r="AI121">
            <v>53311</v>
          </cell>
          <cell r="AJ121">
            <v>11560301</v>
          </cell>
          <cell r="AK121">
            <v>4</v>
          </cell>
          <cell r="AN121">
            <v>0</v>
          </cell>
        </row>
        <row r="122">
          <cell r="A122">
            <v>8266</v>
          </cell>
          <cell r="B122">
            <v>0</v>
          </cell>
          <cell r="C122">
            <v>7794000585416</v>
          </cell>
          <cell r="E122" t="str">
            <v>BF</v>
          </cell>
          <cell r="F122" t="str">
            <v>Knorr</v>
          </cell>
          <cell r="G122" t="str">
            <v>Sopa Quick KNORR Arveja/croutons * 5sobres</v>
          </cell>
          <cell r="H122" t="str">
            <v>g</v>
          </cell>
          <cell r="I122">
            <v>1</v>
          </cell>
          <cell r="J122">
            <v>44</v>
          </cell>
          <cell r="K122">
            <v>0.17599999999999999</v>
          </cell>
          <cell r="AG122">
            <v>37407</v>
          </cell>
          <cell r="AH122">
            <v>8266</v>
          </cell>
          <cell r="AI122">
            <v>58544</v>
          </cell>
          <cell r="AJ122">
            <v>11560101</v>
          </cell>
          <cell r="AK122">
            <v>7</v>
          </cell>
          <cell r="AN122">
            <v>0</v>
          </cell>
        </row>
        <row r="123">
          <cell r="A123">
            <v>8266</v>
          </cell>
          <cell r="B123">
            <v>0</v>
          </cell>
          <cell r="C123">
            <v>7794000585416</v>
          </cell>
          <cell r="E123" t="str">
            <v>BF</v>
          </cell>
          <cell r="F123" t="str">
            <v>Knorr</v>
          </cell>
          <cell r="G123" t="str">
            <v>Sopa Quick KNORR Arveja/croutons * 5sobres</v>
          </cell>
          <cell r="H123" t="str">
            <v>g</v>
          </cell>
          <cell r="I123">
            <v>1</v>
          </cell>
          <cell r="J123">
            <v>40</v>
          </cell>
          <cell r="K123">
            <v>0.16</v>
          </cell>
          <cell r="AG123">
            <v>37407</v>
          </cell>
          <cell r="AH123">
            <v>8266</v>
          </cell>
          <cell r="AI123">
            <v>58544</v>
          </cell>
          <cell r="AJ123">
            <v>11560101</v>
          </cell>
          <cell r="AK123">
            <v>7</v>
          </cell>
          <cell r="AN123">
            <v>0</v>
          </cell>
        </row>
        <row r="124">
          <cell r="A124">
            <v>6433</v>
          </cell>
          <cell r="B124">
            <v>0</v>
          </cell>
          <cell r="C124">
            <v>7794000593411</v>
          </cell>
          <cell r="E124" t="str">
            <v>BF</v>
          </cell>
          <cell r="F124" t="str">
            <v>Knorr</v>
          </cell>
          <cell r="G124" t="str">
            <v>Sopa Quick KNORR Choclo * 5sobres</v>
          </cell>
          <cell r="H124" t="str">
            <v>g</v>
          </cell>
          <cell r="I124">
            <v>1</v>
          </cell>
          <cell r="J124">
            <v>28</v>
          </cell>
          <cell r="K124">
            <v>0.224</v>
          </cell>
          <cell r="AG124">
            <v>37407</v>
          </cell>
          <cell r="AH124">
            <v>6433</v>
          </cell>
          <cell r="AI124">
            <v>59341</v>
          </cell>
          <cell r="AJ124">
            <v>11560101</v>
          </cell>
          <cell r="AK124">
            <v>3</v>
          </cell>
          <cell r="AN124">
            <v>0</v>
          </cell>
        </row>
        <row r="125">
          <cell r="A125">
            <v>6662</v>
          </cell>
          <cell r="B125">
            <v>0</v>
          </cell>
          <cell r="C125">
            <v>7794000582514</v>
          </cell>
          <cell r="E125" t="str">
            <v>BF</v>
          </cell>
          <cell r="F125" t="str">
            <v>Knorr</v>
          </cell>
          <cell r="G125" t="str">
            <v>Sopa Quick KNORR Consome/croutons * 5 sobres</v>
          </cell>
          <cell r="H125" t="str">
            <v>g</v>
          </cell>
          <cell r="I125">
            <v>1</v>
          </cell>
          <cell r="J125">
            <v>24</v>
          </cell>
          <cell r="K125">
            <v>0.192</v>
          </cell>
          <cell r="AG125">
            <v>37407</v>
          </cell>
          <cell r="AH125">
            <v>6662</v>
          </cell>
          <cell r="AI125">
            <v>58254</v>
          </cell>
          <cell r="AJ125">
            <v>11560101</v>
          </cell>
          <cell r="AK125">
            <v>4</v>
          </cell>
          <cell r="AN125">
            <v>0</v>
          </cell>
        </row>
        <row r="126">
          <cell r="A126">
            <v>6503</v>
          </cell>
          <cell r="B126">
            <v>0</v>
          </cell>
          <cell r="C126">
            <v>7794000589414</v>
          </cell>
          <cell r="E126" t="str">
            <v>BF</v>
          </cell>
          <cell r="F126" t="str">
            <v>Knorr</v>
          </cell>
          <cell r="G126" t="str">
            <v>Sopa Quick KNORR Esparrago * 5 sobres</v>
          </cell>
          <cell r="H126" t="str">
            <v>g</v>
          </cell>
          <cell r="I126">
            <v>1</v>
          </cell>
          <cell r="J126">
            <v>20</v>
          </cell>
          <cell r="K126">
            <v>0.16</v>
          </cell>
          <cell r="AG126">
            <v>37407</v>
          </cell>
          <cell r="AH126">
            <v>6503</v>
          </cell>
          <cell r="AI126">
            <v>58941</v>
          </cell>
          <cell r="AJ126">
            <v>11560101</v>
          </cell>
          <cell r="AK126">
            <v>5</v>
          </cell>
          <cell r="AN126">
            <v>0</v>
          </cell>
        </row>
        <row r="127">
          <cell r="A127">
            <v>6528</v>
          </cell>
          <cell r="B127">
            <v>0</v>
          </cell>
          <cell r="C127">
            <v>7794000588417</v>
          </cell>
          <cell r="E127" t="str">
            <v>BF</v>
          </cell>
          <cell r="F127" t="str">
            <v>Knorr</v>
          </cell>
          <cell r="G127" t="str">
            <v>Sopa Quick KNORR Vegetales * 5 sobres</v>
          </cell>
          <cell r="H127" t="str">
            <v>g</v>
          </cell>
          <cell r="I127">
            <v>1</v>
          </cell>
          <cell r="J127">
            <v>18</v>
          </cell>
          <cell r="K127">
            <v>0.216</v>
          </cell>
          <cell r="L127" t="str">
            <v>Infant Care</v>
          </cell>
          <cell r="M127" t="str">
            <v>Normal</v>
          </cell>
          <cell r="O127" t="str">
            <v>Premium</v>
          </cell>
          <cell r="P127" t="str">
            <v>Recien nacido</v>
          </cell>
          <cell r="AG127">
            <v>37407</v>
          </cell>
          <cell r="AH127">
            <v>6528</v>
          </cell>
          <cell r="AI127">
            <v>58841</v>
          </cell>
          <cell r="AJ127">
            <v>11560101</v>
          </cell>
          <cell r="AK127">
            <v>6</v>
          </cell>
          <cell r="AN127">
            <v>0</v>
          </cell>
        </row>
        <row r="128">
          <cell r="A128">
            <v>6486</v>
          </cell>
          <cell r="B128">
            <v>0</v>
          </cell>
          <cell r="C128">
            <v>7794000590410</v>
          </cell>
          <cell r="E128" t="str">
            <v>BF</v>
          </cell>
          <cell r="F128" t="str">
            <v>Knorr</v>
          </cell>
          <cell r="G128" t="str">
            <v>Sopa Quick KNORR Zapallo * 5 sobres</v>
          </cell>
          <cell r="H128" t="str">
            <v>g</v>
          </cell>
          <cell r="I128">
            <v>1</v>
          </cell>
          <cell r="J128">
            <v>16</v>
          </cell>
          <cell r="K128">
            <v>0.192</v>
          </cell>
          <cell r="L128" t="str">
            <v>Infant Care</v>
          </cell>
          <cell r="M128" t="str">
            <v>Normal</v>
          </cell>
          <cell r="O128" t="str">
            <v>Premium</v>
          </cell>
          <cell r="P128" t="str">
            <v>chico</v>
          </cell>
          <cell r="AG128">
            <v>37407</v>
          </cell>
          <cell r="AH128">
            <v>6486</v>
          </cell>
          <cell r="AI128">
            <v>59041</v>
          </cell>
          <cell r="AJ128">
            <v>11560101</v>
          </cell>
          <cell r="AK128">
            <v>8</v>
          </cell>
          <cell r="AN128">
            <v>0</v>
          </cell>
        </row>
        <row r="129">
          <cell r="A129">
            <v>7319</v>
          </cell>
          <cell r="B129">
            <v>0</v>
          </cell>
          <cell r="C129">
            <v>7794000115712</v>
          </cell>
          <cell r="E129" t="str">
            <v>BF</v>
          </cell>
          <cell r="F129" t="str">
            <v>Maizena</v>
          </cell>
          <cell r="G129" t="str">
            <v>MAIZENA  caja x 20estuches x 1000 gr</v>
          </cell>
          <cell r="H129" t="str">
            <v>g</v>
          </cell>
          <cell r="I129">
            <v>20</v>
          </cell>
          <cell r="J129">
            <v>14</v>
          </cell>
          <cell r="K129">
            <v>0.16800000000000001</v>
          </cell>
          <cell r="L129" t="str">
            <v>Infant Care</v>
          </cell>
          <cell r="M129" t="str">
            <v>Normal</v>
          </cell>
          <cell r="O129" t="str">
            <v>Premium</v>
          </cell>
          <cell r="P129" t="str">
            <v>mediano</v>
          </cell>
          <cell r="AG129">
            <v>37407</v>
          </cell>
          <cell r="AH129">
            <v>7319</v>
          </cell>
          <cell r="AI129">
            <v>11571</v>
          </cell>
          <cell r="AJ129">
            <v>11430905</v>
          </cell>
          <cell r="AK129">
            <v>3</v>
          </cell>
          <cell r="AN129">
            <v>0</v>
          </cell>
        </row>
        <row r="130">
          <cell r="A130">
            <v>7311</v>
          </cell>
          <cell r="B130">
            <v>0</v>
          </cell>
          <cell r="C130" t="str">
            <v>No tiene</v>
          </cell>
          <cell r="E130" t="str">
            <v>BF</v>
          </cell>
          <cell r="F130" t="str">
            <v>Maizena</v>
          </cell>
          <cell r="G130" t="str">
            <v xml:space="preserve">MAIZENA Caterplan 20 kl. (bolsa) </v>
          </cell>
          <cell r="H130" t="str">
            <v>g</v>
          </cell>
          <cell r="I130">
            <v>1</v>
          </cell>
          <cell r="J130">
            <v>12</v>
          </cell>
          <cell r="K130">
            <v>0.14399999999999999</v>
          </cell>
          <cell r="L130" t="str">
            <v>Infant Care</v>
          </cell>
          <cell r="M130" t="str">
            <v>Normal</v>
          </cell>
          <cell r="O130" t="str">
            <v>Premium</v>
          </cell>
          <cell r="P130" t="str">
            <v>grande</v>
          </cell>
          <cell r="AG130">
            <v>37407</v>
          </cell>
          <cell r="AH130">
            <v>7311</v>
          </cell>
          <cell r="AI130">
            <v>11580</v>
          </cell>
          <cell r="AJ130">
            <v>11430905</v>
          </cell>
          <cell r="AN130">
            <v>0</v>
          </cell>
        </row>
        <row r="131">
          <cell r="A131">
            <v>7338</v>
          </cell>
          <cell r="B131">
            <v>0</v>
          </cell>
          <cell r="C131">
            <v>7794000115613</v>
          </cell>
          <cell r="E131" t="str">
            <v>BF</v>
          </cell>
          <cell r="F131" t="str">
            <v>Maizena</v>
          </cell>
          <cell r="G131" t="str">
            <v>MAIZENA cj x 40 estuchesx 500 gr</v>
          </cell>
          <cell r="H131" t="str">
            <v>g</v>
          </cell>
          <cell r="I131">
            <v>40</v>
          </cell>
          <cell r="J131">
            <v>10</v>
          </cell>
          <cell r="K131">
            <v>0.12</v>
          </cell>
          <cell r="L131" t="str">
            <v>Infant Care</v>
          </cell>
          <cell r="M131" t="str">
            <v>Normal</v>
          </cell>
          <cell r="O131" t="str">
            <v>Premium</v>
          </cell>
          <cell r="P131" t="str">
            <v>extra grande</v>
          </cell>
          <cell r="AG131">
            <v>37407</v>
          </cell>
          <cell r="AH131">
            <v>7338</v>
          </cell>
          <cell r="AI131">
            <v>11561</v>
          </cell>
          <cell r="AJ131">
            <v>11430905</v>
          </cell>
          <cell r="AK131">
            <v>2</v>
          </cell>
          <cell r="AN131">
            <v>0</v>
          </cell>
        </row>
        <row r="132">
          <cell r="A132">
            <v>7349</v>
          </cell>
          <cell r="B132">
            <v>0</v>
          </cell>
          <cell r="C132">
            <v>7794000115118</v>
          </cell>
          <cell r="E132" t="str">
            <v>BF</v>
          </cell>
          <cell r="F132" t="str">
            <v>Maizena</v>
          </cell>
          <cell r="G132" t="str">
            <v>MAIZENA cj x 50 estuchesx 200 gr</v>
          </cell>
          <cell r="H132" t="str">
            <v>g</v>
          </cell>
          <cell r="I132">
            <v>50</v>
          </cell>
          <cell r="J132">
            <v>26</v>
          </cell>
          <cell r="K132">
            <v>0.26</v>
          </cell>
          <cell r="L132" t="str">
            <v>Infant Care</v>
          </cell>
          <cell r="M132" t="str">
            <v>Maxi</v>
          </cell>
          <cell r="O132" t="str">
            <v>Value</v>
          </cell>
          <cell r="P132" t="str">
            <v>mediano</v>
          </cell>
          <cell r="AG132">
            <v>37512</v>
          </cell>
          <cell r="AH132">
            <v>7349</v>
          </cell>
          <cell r="AI132">
            <v>11511</v>
          </cell>
          <cell r="AJ132">
            <v>11430905</v>
          </cell>
          <cell r="AK132">
            <v>1</v>
          </cell>
          <cell r="AN132">
            <v>0</v>
          </cell>
        </row>
        <row r="133">
          <cell r="A133">
            <v>7030</v>
          </cell>
          <cell r="B133">
            <v>0</v>
          </cell>
          <cell r="C133">
            <v>7794000231214</v>
          </cell>
          <cell r="E133" t="str">
            <v>BF</v>
          </cell>
          <cell r="F133" t="str">
            <v>Mazola</v>
          </cell>
          <cell r="G133" t="str">
            <v>Aceite Mazola Girasolpet 12 * 1 Lt</v>
          </cell>
          <cell r="H133" t="str">
            <v>g</v>
          </cell>
          <cell r="I133">
            <v>12</v>
          </cell>
          <cell r="J133">
            <v>22</v>
          </cell>
          <cell r="K133">
            <v>0.22</v>
          </cell>
          <cell r="L133" t="str">
            <v>Infant Care</v>
          </cell>
          <cell r="M133" t="str">
            <v>Maxi</v>
          </cell>
          <cell r="O133" t="str">
            <v>Value</v>
          </cell>
          <cell r="P133" t="str">
            <v>grande</v>
          </cell>
          <cell r="AG133">
            <v>37512</v>
          </cell>
          <cell r="AH133">
            <v>7030</v>
          </cell>
          <cell r="AI133">
            <v>23121</v>
          </cell>
          <cell r="AJ133">
            <v>12610905</v>
          </cell>
          <cell r="AK133">
            <v>4</v>
          </cell>
          <cell r="AN133">
            <v>0</v>
          </cell>
        </row>
        <row r="134">
          <cell r="A134">
            <v>7026</v>
          </cell>
          <cell r="B134">
            <v>0</v>
          </cell>
          <cell r="C134">
            <v>7794000231313</v>
          </cell>
          <cell r="E134" t="str">
            <v>BF</v>
          </cell>
          <cell r="F134" t="str">
            <v>Mazola</v>
          </cell>
          <cell r="G134" t="str">
            <v>Aceite Mazola Girasolpet 12* 1.5 Lt</v>
          </cell>
          <cell r="H134" t="str">
            <v>g</v>
          </cell>
          <cell r="I134">
            <v>12</v>
          </cell>
          <cell r="J134">
            <v>18</v>
          </cell>
          <cell r="K134">
            <v>0.18</v>
          </cell>
          <cell r="L134" t="str">
            <v>Infant Care</v>
          </cell>
          <cell r="M134" t="str">
            <v>Maxi</v>
          </cell>
          <cell r="O134" t="str">
            <v>Value</v>
          </cell>
          <cell r="P134" t="str">
            <v>extra grande</v>
          </cell>
          <cell r="AG134">
            <v>37512</v>
          </cell>
          <cell r="AH134">
            <v>7026</v>
          </cell>
          <cell r="AI134">
            <v>23131</v>
          </cell>
          <cell r="AJ134">
            <v>12610905</v>
          </cell>
          <cell r="AK134">
            <v>2</v>
          </cell>
          <cell r="AN134">
            <v>0</v>
          </cell>
        </row>
        <row r="135">
          <cell r="A135">
            <v>7034</v>
          </cell>
          <cell r="B135">
            <v>0</v>
          </cell>
          <cell r="C135">
            <v>7794000231122</v>
          </cell>
          <cell r="E135" t="str">
            <v>BF</v>
          </cell>
          <cell r="F135" t="str">
            <v>Mazola</v>
          </cell>
          <cell r="G135" t="str">
            <v>Aceite Mazola Girasolpvc 4 * 5 Lts</v>
          </cell>
          <cell r="H135" t="str">
            <v>g</v>
          </cell>
          <cell r="I135">
            <v>4</v>
          </cell>
          <cell r="J135">
            <v>48</v>
          </cell>
          <cell r="K135">
            <v>0.28799999999999998</v>
          </cell>
          <cell r="L135" t="str">
            <v>Infant Care</v>
          </cell>
          <cell r="M135" t="str">
            <v>Mega</v>
          </cell>
          <cell r="O135" t="str">
            <v>Value</v>
          </cell>
          <cell r="P135" t="str">
            <v>mediano</v>
          </cell>
          <cell r="AG135">
            <v>37512</v>
          </cell>
          <cell r="AH135">
            <v>7034</v>
          </cell>
          <cell r="AI135">
            <v>23112</v>
          </cell>
          <cell r="AJ135">
            <v>12610905</v>
          </cell>
          <cell r="AK135">
            <v>3</v>
          </cell>
          <cell r="AN135">
            <v>0</v>
          </cell>
        </row>
        <row r="136">
          <cell r="A136">
            <v>7005</v>
          </cell>
          <cell r="B136">
            <v>0</v>
          </cell>
          <cell r="C136">
            <v>7794000231511</v>
          </cell>
          <cell r="E136" t="str">
            <v>BF</v>
          </cell>
          <cell r="F136" t="str">
            <v>Mazola</v>
          </cell>
          <cell r="G136" t="str">
            <v>Aceite Mazola Girasolpvc 6 * 3 Lts</v>
          </cell>
          <cell r="H136" t="str">
            <v>g</v>
          </cell>
          <cell r="I136">
            <v>6</v>
          </cell>
          <cell r="J136">
            <v>42</v>
          </cell>
          <cell r="K136">
            <v>0.252</v>
          </cell>
          <cell r="L136" t="str">
            <v>Infant Care</v>
          </cell>
          <cell r="M136" t="str">
            <v>Mega</v>
          </cell>
          <cell r="O136" t="str">
            <v>Value</v>
          </cell>
          <cell r="P136" t="str">
            <v>grande</v>
          </cell>
          <cell r="AG136">
            <v>37512</v>
          </cell>
          <cell r="AH136">
            <v>7005</v>
          </cell>
          <cell r="AI136">
            <v>23151</v>
          </cell>
          <cell r="AJ136">
            <v>12610905</v>
          </cell>
          <cell r="AK136">
            <v>1</v>
          </cell>
          <cell r="AN136">
            <v>0</v>
          </cell>
        </row>
        <row r="137">
          <cell r="A137">
            <v>7144</v>
          </cell>
          <cell r="B137">
            <v>0</v>
          </cell>
          <cell r="C137">
            <v>7794000200104</v>
          </cell>
          <cell r="E137" t="str">
            <v>BF</v>
          </cell>
          <cell r="F137" t="str">
            <v>Mazola</v>
          </cell>
          <cell r="G137" t="str">
            <v>Aceite Mazola Maiz latas12 * 100 gr no stick</v>
          </cell>
          <cell r="H137" t="str">
            <v>g</v>
          </cell>
          <cell r="I137">
            <v>12</v>
          </cell>
          <cell r="J137">
            <v>36</v>
          </cell>
          <cell r="K137">
            <v>0.216</v>
          </cell>
          <cell r="L137" t="str">
            <v>Infant Care</v>
          </cell>
          <cell r="M137" t="str">
            <v>Mega</v>
          </cell>
          <cell r="O137" t="str">
            <v>Value</v>
          </cell>
          <cell r="P137" t="str">
            <v>extra grande</v>
          </cell>
          <cell r="AG137">
            <v>37512</v>
          </cell>
          <cell r="AH137">
            <v>7144</v>
          </cell>
          <cell r="AI137">
            <v>20010</v>
          </cell>
          <cell r="AJ137">
            <v>12610105</v>
          </cell>
          <cell r="AK137">
            <v>3</v>
          </cell>
          <cell r="AN137">
            <v>0</v>
          </cell>
        </row>
        <row r="138">
          <cell r="A138">
            <v>7096</v>
          </cell>
          <cell r="B138">
            <v>0</v>
          </cell>
          <cell r="C138">
            <v>7794000201217</v>
          </cell>
          <cell r="E138" t="str">
            <v>BF</v>
          </cell>
          <cell r="F138" t="str">
            <v>Mazola</v>
          </cell>
          <cell r="G138" t="str">
            <v>Aceite Mazola Maiz pet12 * 1 Lt</v>
          </cell>
          <cell r="H138" t="str">
            <v>g</v>
          </cell>
          <cell r="I138">
            <v>12</v>
          </cell>
          <cell r="J138">
            <v>26</v>
          </cell>
          <cell r="K138">
            <v>0.26</v>
          </cell>
          <cell r="L138" t="str">
            <v>Infant Care</v>
          </cell>
          <cell r="M138" t="str">
            <v>Maxi</v>
          </cell>
          <cell r="O138" t="str">
            <v>Premium</v>
          </cell>
          <cell r="P138" t="str">
            <v>mediano</v>
          </cell>
          <cell r="AG138">
            <v>37512</v>
          </cell>
          <cell r="AH138">
            <v>7096</v>
          </cell>
          <cell r="AI138">
            <v>20121</v>
          </cell>
          <cell r="AJ138">
            <v>12610105</v>
          </cell>
          <cell r="AK138">
            <v>1</v>
          </cell>
          <cell r="AN138">
            <v>0</v>
          </cell>
        </row>
        <row r="139">
          <cell r="A139">
            <v>7106</v>
          </cell>
          <cell r="B139">
            <v>0</v>
          </cell>
          <cell r="C139">
            <v>7794000201002</v>
          </cell>
          <cell r="E139" t="str">
            <v>BF</v>
          </cell>
          <cell r="F139" t="str">
            <v>Mazola</v>
          </cell>
          <cell r="G139" t="str">
            <v>Aceite Mazola Maiz pvc 4* 5 Lts</v>
          </cell>
          <cell r="H139" t="str">
            <v>g</v>
          </cell>
          <cell r="I139">
            <v>4</v>
          </cell>
          <cell r="J139">
            <v>22</v>
          </cell>
          <cell r="K139">
            <v>0.22</v>
          </cell>
          <cell r="L139" t="str">
            <v>Infant Care</v>
          </cell>
          <cell r="M139" t="str">
            <v>Maxi</v>
          </cell>
          <cell r="O139" t="str">
            <v>Premium</v>
          </cell>
          <cell r="P139" t="str">
            <v>grande</v>
          </cell>
          <cell r="AG139">
            <v>37512</v>
          </cell>
          <cell r="AH139">
            <v>7106</v>
          </cell>
          <cell r="AI139">
            <v>20100</v>
          </cell>
          <cell r="AJ139">
            <v>12610105</v>
          </cell>
          <cell r="AK139">
            <v>4</v>
          </cell>
          <cell r="AN139">
            <v>0</v>
          </cell>
        </row>
        <row r="140">
          <cell r="A140">
            <v>7098</v>
          </cell>
          <cell r="B140">
            <v>0</v>
          </cell>
          <cell r="C140">
            <v>7794000201118</v>
          </cell>
          <cell r="E140" t="str">
            <v>BF</v>
          </cell>
          <cell r="F140" t="str">
            <v>Mazola</v>
          </cell>
          <cell r="G140" t="str">
            <v>Aceite Mazola Maiz tc *12 latas * 1 Lt</v>
          </cell>
          <cell r="H140" t="str">
            <v>g</v>
          </cell>
          <cell r="I140">
            <v>12</v>
          </cell>
          <cell r="J140">
            <v>18</v>
          </cell>
          <cell r="K140">
            <v>0.18</v>
          </cell>
          <cell r="L140" t="str">
            <v>Infant Care</v>
          </cell>
          <cell r="M140" t="str">
            <v>Maxi</v>
          </cell>
          <cell r="O140" t="str">
            <v>Premium</v>
          </cell>
          <cell r="P140" t="str">
            <v>extra grande</v>
          </cell>
          <cell r="AG140">
            <v>37512</v>
          </cell>
          <cell r="AH140">
            <v>7098</v>
          </cell>
          <cell r="AI140">
            <v>20111</v>
          </cell>
          <cell r="AJ140">
            <v>12610105</v>
          </cell>
          <cell r="AK140">
            <v>2</v>
          </cell>
          <cell r="AN140">
            <v>0</v>
          </cell>
        </row>
        <row r="141">
          <cell r="A141">
            <v>6996</v>
          </cell>
          <cell r="B141">
            <v>0</v>
          </cell>
          <cell r="C141">
            <v>7794000241001</v>
          </cell>
          <cell r="E141" t="str">
            <v>BF</v>
          </cell>
          <cell r="F141" t="str">
            <v>Mazola</v>
          </cell>
          <cell r="G141" t="str">
            <v>Aceite Mazola Oliva pvc4 * 5 Lts</v>
          </cell>
          <cell r="H141" t="str">
            <v>g</v>
          </cell>
          <cell r="I141">
            <v>4</v>
          </cell>
          <cell r="J141">
            <v>48</v>
          </cell>
          <cell r="K141">
            <v>0.28799999999999998</v>
          </cell>
          <cell r="L141" t="str">
            <v>Infant Care</v>
          </cell>
          <cell r="M141" t="str">
            <v>Mega</v>
          </cell>
          <cell r="O141" t="str">
            <v>Premium</v>
          </cell>
          <cell r="P141" t="str">
            <v>mediano</v>
          </cell>
          <cell r="AG141">
            <v>37512</v>
          </cell>
          <cell r="AH141">
            <v>6996</v>
          </cell>
          <cell r="AI141">
            <v>24100</v>
          </cell>
          <cell r="AJ141">
            <v>12610511</v>
          </cell>
          <cell r="AK141">
            <v>4</v>
          </cell>
          <cell r="AN141">
            <v>0</v>
          </cell>
        </row>
        <row r="142">
          <cell r="A142">
            <v>6974</v>
          </cell>
          <cell r="B142">
            <v>0</v>
          </cell>
          <cell r="C142">
            <v>7794000241107</v>
          </cell>
          <cell r="E142" t="str">
            <v>BF</v>
          </cell>
          <cell r="F142" t="str">
            <v>Mazola</v>
          </cell>
          <cell r="G142" t="str">
            <v>Aceite Mazola Olivalatas 12 * 0.5 Lt</v>
          </cell>
          <cell r="H142" t="str">
            <v>g</v>
          </cell>
          <cell r="I142">
            <v>12</v>
          </cell>
          <cell r="J142">
            <v>44</v>
          </cell>
          <cell r="K142">
            <v>0.17599999999999999</v>
          </cell>
          <cell r="AG142">
            <v>37512</v>
          </cell>
          <cell r="AH142">
            <v>6974</v>
          </cell>
          <cell r="AI142">
            <v>24110</v>
          </cell>
          <cell r="AJ142">
            <v>12610511</v>
          </cell>
          <cell r="AK142">
            <v>1</v>
          </cell>
          <cell r="AN142">
            <v>0</v>
          </cell>
        </row>
        <row r="143">
          <cell r="A143">
            <v>6944</v>
          </cell>
          <cell r="B143">
            <v>0</v>
          </cell>
          <cell r="C143">
            <v>7794000241114</v>
          </cell>
          <cell r="E143" t="str">
            <v>BF</v>
          </cell>
          <cell r="F143" t="str">
            <v>Mazola</v>
          </cell>
          <cell r="G143" t="str">
            <v>Aceite Mazola Olivalatas 6 * 1 Lt</v>
          </cell>
          <cell r="H143" t="str">
            <v>g</v>
          </cell>
          <cell r="I143">
            <v>6</v>
          </cell>
          <cell r="J143">
            <v>42</v>
          </cell>
          <cell r="K143">
            <v>0.252</v>
          </cell>
          <cell r="L143" t="str">
            <v>Infant Care</v>
          </cell>
          <cell r="M143" t="str">
            <v>Mega</v>
          </cell>
          <cell r="O143" t="str">
            <v>Premium</v>
          </cell>
          <cell r="P143" t="str">
            <v>grande</v>
          </cell>
          <cell r="AG143">
            <v>37512</v>
          </cell>
          <cell r="AH143">
            <v>6944</v>
          </cell>
          <cell r="AI143">
            <v>24111</v>
          </cell>
          <cell r="AJ143">
            <v>12610511</v>
          </cell>
          <cell r="AK143">
            <v>2</v>
          </cell>
          <cell r="AN143">
            <v>0</v>
          </cell>
        </row>
        <row r="144">
          <cell r="A144">
            <v>6784</v>
          </cell>
          <cell r="B144">
            <v>0</v>
          </cell>
          <cell r="C144">
            <v>7794000441217</v>
          </cell>
          <cell r="E144" t="str">
            <v>BF</v>
          </cell>
          <cell r="F144" t="str">
            <v>Savora</v>
          </cell>
          <cell r="G144" t="str">
            <v>Condimento SAVORA 12x200gr.</v>
          </cell>
          <cell r="H144" t="str">
            <v>g</v>
          </cell>
          <cell r="I144">
            <v>12</v>
          </cell>
          <cell r="J144">
            <v>36</v>
          </cell>
          <cell r="K144">
            <v>0.216</v>
          </cell>
          <cell r="L144" t="str">
            <v>Infant Care</v>
          </cell>
          <cell r="M144" t="str">
            <v>Mega</v>
          </cell>
          <cell r="O144" t="str">
            <v>Premium</v>
          </cell>
          <cell r="P144" t="str">
            <v>extra grande</v>
          </cell>
          <cell r="AG144">
            <v>37526</v>
          </cell>
          <cell r="AH144">
            <v>6784</v>
          </cell>
          <cell r="AI144">
            <v>44121</v>
          </cell>
          <cell r="AJ144">
            <v>11520303</v>
          </cell>
          <cell r="AK144">
            <v>7</v>
          </cell>
          <cell r="AN144">
            <v>0</v>
          </cell>
        </row>
        <row r="145">
          <cell r="A145">
            <v>6750</v>
          </cell>
          <cell r="B145">
            <v>0</v>
          </cell>
          <cell r="C145">
            <v>7794000444141</v>
          </cell>
          <cell r="E145" t="str">
            <v>BF</v>
          </cell>
          <cell r="F145" t="str">
            <v>Savora</v>
          </cell>
          <cell r="G145" t="str">
            <v>Condimento SAVORA 200 *8 gr</v>
          </cell>
          <cell r="H145" t="str">
            <v>g</v>
          </cell>
          <cell r="I145">
            <v>200</v>
          </cell>
          <cell r="J145">
            <v>48</v>
          </cell>
          <cell r="K145">
            <v>0.28799999999999998</v>
          </cell>
          <cell r="L145" t="str">
            <v>Infant Care</v>
          </cell>
          <cell r="AG145">
            <v>37300</v>
          </cell>
          <cell r="AH145">
            <v>6750</v>
          </cell>
          <cell r="AI145">
            <v>44414</v>
          </cell>
          <cell r="AN145">
            <v>0</v>
          </cell>
        </row>
        <row r="146">
          <cell r="A146">
            <v>6763</v>
          </cell>
          <cell r="B146">
            <v>0</v>
          </cell>
          <cell r="C146">
            <v>7794000443129</v>
          </cell>
          <cell r="E146" t="str">
            <v>BF</v>
          </cell>
          <cell r="F146" t="str">
            <v>Savora</v>
          </cell>
          <cell r="G146" t="str">
            <v>Condimento SAVORA 2bolsas * 3 Kg</v>
          </cell>
          <cell r="H146" t="str">
            <v>g</v>
          </cell>
          <cell r="I146">
            <v>2</v>
          </cell>
          <cell r="J146">
            <v>42</v>
          </cell>
          <cell r="K146">
            <v>0.252</v>
          </cell>
          <cell r="L146" t="str">
            <v>Infant Care</v>
          </cell>
          <cell r="AG146">
            <v>37588</v>
          </cell>
          <cell r="AH146">
            <v>6763</v>
          </cell>
          <cell r="AI146">
            <v>44312</v>
          </cell>
          <cell r="AJ146">
            <v>11520303</v>
          </cell>
          <cell r="AK146">
            <v>6</v>
          </cell>
          <cell r="AN146">
            <v>0</v>
          </cell>
        </row>
        <row r="147">
          <cell r="A147">
            <v>6760</v>
          </cell>
          <cell r="B147">
            <v>0</v>
          </cell>
          <cell r="C147">
            <v>7794000443136</v>
          </cell>
          <cell r="E147" t="str">
            <v>BF</v>
          </cell>
          <cell r="F147" t="str">
            <v>Savora</v>
          </cell>
          <cell r="G147" t="str">
            <v>Condimento SAVORA 4 tc *6 pomos * 300 gr</v>
          </cell>
          <cell r="H147" t="str">
            <v>g</v>
          </cell>
          <cell r="I147">
            <v>24</v>
          </cell>
          <cell r="J147">
            <v>36</v>
          </cell>
          <cell r="K147">
            <v>0.216</v>
          </cell>
          <cell r="L147" t="str">
            <v>Infant Care</v>
          </cell>
          <cell r="AG147">
            <v>37588</v>
          </cell>
          <cell r="AH147">
            <v>6760</v>
          </cell>
          <cell r="AI147">
            <v>44313</v>
          </cell>
          <cell r="AJ147">
            <v>11520303</v>
          </cell>
          <cell r="AK147">
            <v>1</v>
          </cell>
          <cell r="AN147">
            <v>0</v>
          </cell>
        </row>
        <row r="148">
          <cell r="A148">
            <v>6778</v>
          </cell>
          <cell r="B148">
            <v>0</v>
          </cell>
          <cell r="C148">
            <v>7794000441521</v>
          </cell>
          <cell r="E148" t="str">
            <v>BF</v>
          </cell>
          <cell r="F148" t="str">
            <v>Savora</v>
          </cell>
          <cell r="G148" t="str">
            <v>Condimento SAVORA 4tc *6 mo squeez * 200 gr</v>
          </cell>
          <cell r="H148" t="str">
            <v>g</v>
          </cell>
          <cell r="I148">
            <v>24</v>
          </cell>
          <cell r="J148">
            <v>48</v>
          </cell>
          <cell r="K148">
            <v>0.28799999999999998</v>
          </cell>
          <cell r="N148" t="str">
            <v>Promo</v>
          </cell>
          <cell r="AG148">
            <v>37588</v>
          </cell>
          <cell r="AH148">
            <v>6778</v>
          </cell>
          <cell r="AI148">
            <v>44152</v>
          </cell>
          <cell r="AJ148">
            <v>11520303</v>
          </cell>
          <cell r="AK148">
            <v>3</v>
          </cell>
          <cell r="AN148">
            <v>0</v>
          </cell>
        </row>
        <row r="149">
          <cell r="A149">
            <v>6774</v>
          </cell>
          <cell r="B149">
            <v>0</v>
          </cell>
          <cell r="C149">
            <v>7794000441620</v>
          </cell>
          <cell r="E149" t="str">
            <v>BF</v>
          </cell>
          <cell r="F149" t="str">
            <v>Savora</v>
          </cell>
          <cell r="G149" t="str">
            <v>Condimento SAVORA 4tc *6 mo squeez * 370 gr</v>
          </cell>
          <cell r="H149" t="str">
            <v>g</v>
          </cell>
          <cell r="I149">
            <v>24</v>
          </cell>
          <cell r="J149">
            <v>42</v>
          </cell>
          <cell r="K149">
            <v>0.252</v>
          </cell>
          <cell r="N149" t="str">
            <v>Promo</v>
          </cell>
          <cell r="AG149">
            <v>37588</v>
          </cell>
          <cell r="AH149">
            <v>6774</v>
          </cell>
          <cell r="AI149">
            <v>44162</v>
          </cell>
          <cell r="AJ149">
            <v>11520303</v>
          </cell>
          <cell r="AK149">
            <v>4</v>
          </cell>
          <cell r="AN149">
            <v>0</v>
          </cell>
        </row>
        <row r="150">
          <cell r="A150">
            <v>6758</v>
          </cell>
          <cell r="B150">
            <v>0</v>
          </cell>
          <cell r="C150">
            <v>7794000443310</v>
          </cell>
          <cell r="E150" t="str">
            <v>BF</v>
          </cell>
          <cell r="F150" t="str">
            <v>Savora</v>
          </cell>
          <cell r="G150" t="str">
            <v>Condimento SAVORA 6 doypack * 1 Kg</v>
          </cell>
          <cell r="H150" t="str">
            <v>g</v>
          </cell>
          <cell r="I150">
            <v>6</v>
          </cell>
          <cell r="J150">
            <v>36</v>
          </cell>
          <cell r="K150">
            <v>0.216</v>
          </cell>
          <cell r="N150" t="str">
            <v>Promo</v>
          </cell>
          <cell r="AG150">
            <v>37588</v>
          </cell>
          <cell r="AH150">
            <v>6758</v>
          </cell>
          <cell r="AI150">
            <v>44331</v>
          </cell>
          <cell r="AJ150">
            <v>11520303</v>
          </cell>
          <cell r="AK150">
            <v>5</v>
          </cell>
          <cell r="AN150">
            <v>0</v>
          </cell>
        </row>
        <row r="151">
          <cell r="A151">
            <v>6753</v>
          </cell>
          <cell r="B151">
            <v>0</v>
          </cell>
          <cell r="C151" t="str">
            <v>No tiene</v>
          </cell>
          <cell r="D151">
            <v>17794626906241</v>
          </cell>
          <cell r="E151" t="str">
            <v>BF</v>
          </cell>
          <cell r="F151" t="str">
            <v>Savora</v>
          </cell>
          <cell r="G151" t="str">
            <v>Condimento SAVORA porc. 200 x 10 cc</v>
          </cell>
          <cell r="H151" t="str">
            <v>g</v>
          </cell>
          <cell r="I151">
            <v>200</v>
          </cell>
          <cell r="J151">
            <v>14</v>
          </cell>
          <cell r="K151">
            <v>0.19600000000000001</v>
          </cell>
          <cell r="L151" t="str">
            <v>Infant Care</v>
          </cell>
          <cell r="M151" t="str">
            <v>normal</v>
          </cell>
          <cell r="O151" t="str">
            <v>Value</v>
          </cell>
          <cell r="P151" t="str">
            <v>pequeño</v>
          </cell>
          <cell r="Q151" t="str">
            <v>pañal</v>
          </cell>
          <cell r="R151">
            <v>0.31078571428571428</v>
          </cell>
          <cell r="S151">
            <v>0.30721428571428572</v>
          </cell>
          <cell r="T151">
            <v>4.351</v>
          </cell>
          <cell r="U151">
            <v>4.3010000000000002</v>
          </cell>
          <cell r="V151">
            <v>9.5</v>
          </cell>
          <cell r="W151">
            <v>15</v>
          </cell>
          <cell r="X151">
            <v>19.5</v>
          </cell>
          <cell r="Y151">
            <v>9.5</v>
          </cell>
          <cell r="Z151">
            <v>39</v>
          </cell>
          <cell r="AA151">
            <v>90</v>
          </cell>
          <cell r="AB151">
            <v>5</v>
          </cell>
          <cell r="AC151">
            <v>30</v>
          </cell>
          <cell r="AD151">
            <v>3.3345E-2</v>
          </cell>
          <cell r="AE151" t="str">
            <v>fardo</v>
          </cell>
          <cell r="AF151" t="str">
            <v>Argentina</v>
          </cell>
          <cell r="AG151">
            <v>37739</v>
          </cell>
          <cell r="AH151">
            <v>6753</v>
          </cell>
          <cell r="AI151">
            <v>44413</v>
          </cell>
          <cell r="AJ151">
            <v>11520303</v>
          </cell>
          <cell r="AN151">
            <v>0</v>
          </cell>
        </row>
        <row r="152">
          <cell r="A152">
            <v>6788</v>
          </cell>
          <cell r="B152">
            <v>0</v>
          </cell>
          <cell r="C152">
            <v>7794000441118</v>
          </cell>
          <cell r="D152">
            <v>17794626906258</v>
          </cell>
          <cell r="E152" t="str">
            <v>BF</v>
          </cell>
          <cell r="F152" t="str">
            <v>Savora</v>
          </cell>
          <cell r="G152" t="str">
            <v>Condimento SAVORA2 dp*30 sob*60 gr.</v>
          </cell>
          <cell r="H152" t="str">
            <v>g</v>
          </cell>
          <cell r="I152">
            <v>60</v>
          </cell>
          <cell r="J152">
            <v>12</v>
          </cell>
          <cell r="K152">
            <v>0.16800000000000001</v>
          </cell>
          <cell r="L152" t="str">
            <v>Infant Care</v>
          </cell>
          <cell r="M152" t="str">
            <v>normal</v>
          </cell>
          <cell r="O152" t="str">
            <v>Value</v>
          </cell>
          <cell r="P152" t="str">
            <v>mediano</v>
          </cell>
          <cell r="Q152" t="str">
            <v>pañal</v>
          </cell>
          <cell r="R152">
            <v>0.38071428571428573</v>
          </cell>
          <cell r="S152">
            <v>0.37714285714285717</v>
          </cell>
          <cell r="T152">
            <v>5.33</v>
          </cell>
          <cell r="U152">
            <v>5.28</v>
          </cell>
          <cell r="V152">
            <v>10.5</v>
          </cell>
          <cell r="W152">
            <v>15</v>
          </cell>
          <cell r="X152">
            <v>21</v>
          </cell>
          <cell r="Y152">
            <v>21</v>
          </cell>
          <cell r="Z152">
            <v>31.5</v>
          </cell>
          <cell r="AA152">
            <v>60</v>
          </cell>
          <cell r="AB152">
            <v>5</v>
          </cell>
          <cell r="AC152">
            <v>25</v>
          </cell>
          <cell r="AD152">
            <v>3.9690000000000003E-2</v>
          </cell>
          <cell r="AE152" t="str">
            <v>fardo</v>
          </cell>
          <cell r="AF152" t="str">
            <v>Argentina</v>
          </cell>
          <cell r="AG152">
            <v>37739</v>
          </cell>
          <cell r="AH152">
            <v>6788</v>
          </cell>
          <cell r="AI152">
            <v>44111</v>
          </cell>
          <cell r="AJ152">
            <v>11520303</v>
          </cell>
          <cell r="AK152">
            <v>2</v>
          </cell>
          <cell r="AN152">
            <v>0</v>
          </cell>
        </row>
        <row r="153">
          <cell r="A153">
            <v>6675</v>
          </cell>
          <cell r="B153">
            <v>0</v>
          </cell>
          <cell r="C153">
            <v>7794000451568</v>
          </cell>
          <cell r="D153">
            <v>17794626906265</v>
          </cell>
          <cell r="E153" t="str">
            <v>BF</v>
          </cell>
          <cell r="F153" t="str">
            <v>Wilde</v>
          </cell>
          <cell r="G153" t="str">
            <v>Mayo Wilde x 3 bolsas x 2900 cc</v>
          </cell>
          <cell r="H153" t="str">
            <v>g</v>
          </cell>
          <cell r="I153">
            <v>3</v>
          </cell>
          <cell r="J153">
            <v>10</v>
          </cell>
          <cell r="K153">
            <v>0.14000000000000001</v>
          </cell>
          <cell r="L153" t="str">
            <v>Infant Care</v>
          </cell>
          <cell r="M153" t="str">
            <v>normal</v>
          </cell>
          <cell r="O153" t="str">
            <v>Value</v>
          </cell>
          <cell r="P153" t="str">
            <v>grande</v>
          </cell>
          <cell r="Q153" t="str">
            <v>pañal</v>
          </cell>
          <cell r="R153">
            <v>0.38614285714285712</v>
          </cell>
          <cell r="S153">
            <v>0.38257142857142856</v>
          </cell>
          <cell r="T153">
            <v>5.4059999999999997</v>
          </cell>
          <cell r="U153">
            <v>5.3559999999999999</v>
          </cell>
          <cell r="V153">
            <v>12</v>
          </cell>
          <cell r="W153">
            <v>12.5</v>
          </cell>
          <cell r="X153">
            <v>24.5</v>
          </cell>
          <cell r="Y153">
            <v>12</v>
          </cell>
          <cell r="Z153">
            <v>37.5</v>
          </cell>
          <cell r="AA153">
            <v>98</v>
          </cell>
          <cell r="AB153">
            <v>5</v>
          </cell>
          <cell r="AC153">
            <v>25</v>
          </cell>
          <cell r="AD153">
            <v>4.41E-2</v>
          </cell>
          <cell r="AE153" t="str">
            <v>fardo</v>
          </cell>
          <cell r="AF153" t="str">
            <v>Argentina</v>
          </cell>
          <cell r="AG153">
            <v>37739</v>
          </cell>
          <cell r="AH153">
            <v>6675</v>
          </cell>
          <cell r="AI153">
            <v>45156</v>
          </cell>
          <cell r="AN153">
            <v>0</v>
          </cell>
        </row>
        <row r="154">
          <cell r="A154">
            <v>44328</v>
          </cell>
          <cell r="B154">
            <v>0</v>
          </cell>
          <cell r="C154">
            <v>7891106001212</v>
          </cell>
          <cell r="D154">
            <v>17794626906272</v>
          </cell>
          <cell r="E154" t="str">
            <v>BY</v>
          </cell>
          <cell r="F154" t="str">
            <v>Bayer</v>
          </cell>
          <cell r="G154" t="str">
            <v>Alka -Seltzer 10 unid. x 36 cajas</v>
          </cell>
          <cell r="H154" t="str">
            <v>g</v>
          </cell>
          <cell r="I154">
            <v>36</v>
          </cell>
          <cell r="J154">
            <v>8</v>
          </cell>
          <cell r="K154">
            <v>0.112</v>
          </cell>
          <cell r="L154" t="str">
            <v>Infant Care</v>
          </cell>
          <cell r="M154" t="str">
            <v>normal</v>
          </cell>
          <cell r="O154" t="str">
            <v>Value</v>
          </cell>
          <cell r="P154" t="str">
            <v>extra grande</v>
          </cell>
          <cell r="Q154" t="str">
            <v>pañal</v>
          </cell>
          <cell r="R154">
            <v>0.35078571428571426</v>
          </cell>
          <cell r="S154">
            <v>0.3472142857142857</v>
          </cell>
          <cell r="T154">
            <v>4.9109999999999996</v>
          </cell>
          <cell r="U154">
            <v>4.8609999999999998</v>
          </cell>
          <cell r="V154">
            <v>12</v>
          </cell>
          <cell r="W154">
            <v>12.5</v>
          </cell>
          <cell r="X154">
            <v>24.5</v>
          </cell>
          <cell r="Y154">
            <v>12</v>
          </cell>
          <cell r="Z154">
            <v>37.5</v>
          </cell>
          <cell r="AA154">
            <v>98</v>
          </cell>
          <cell r="AB154">
            <v>5</v>
          </cell>
          <cell r="AC154">
            <v>25</v>
          </cell>
          <cell r="AD154">
            <v>4.41E-2</v>
          </cell>
          <cell r="AE154" t="str">
            <v>fardo</v>
          </cell>
          <cell r="AF154" t="str">
            <v>Argentina</v>
          </cell>
          <cell r="AG154">
            <v>37739</v>
          </cell>
          <cell r="AH154">
            <v>44328</v>
          </cell>
          <cell r="AI154">
            <v>10303</v>
          </cell>
          <cell r="AJ154">
            <v>13910101</v>
          </cell>
          <cell r="AK154">
            <v>1</v>
          </cell>
          <cell r="AN154">
            <v>0</v>
          </cell>
        </row>
        <row r="155">
          <cell r="A155">
            <v>44293</v>
          </cell>
          <cell r="B155">
            <v>0</v>
          </cell>
          <cell r="C155">
            <v>7793640211396</v>
          </cell>
          <cell r="D155">
            <v>17794626906296</v>
          </cell>
          <cell r="E155" t="str">
            <v>BY</v>
          </cell>
          <cell r="F155" t="str">
            <v>Bayer</v>
          </cell>
          <cell r="G155" t="str">
            <v>Aspirina 100 unid. x 100 cajas</v>
          </cell>
          <cell r="H155" t="str">
            <v>g</v>
          </cell>
          <cell r="I155">
            <v>100</v>
          </cell>
          <cell r="J155">
            <v>24</v>
          </cell>
          <cell r="K155">
            <v>0.24</v>
          </cell>
          <cell r="L155" t="str">
            <v>Infant Care</v>
          </cell>
          <cell r="M155" t="str">
            <v>maxi</v>
          </cell>
          <cell r="O155" t="str">
            <v>Value</v>
          </cell>
          <cell r="P155" t="str">
            <v>mediano</v>
          </cell>
          <cell r="Q155" t="str">
            <v>pañal</v>
          </cell>
          <cell r="R155">
            <v>0.74729999999999996</v>
          </cell>
          <cell r="S155">
            <v>0.74229999999999996</v>
          </cell>
          <cell r="T155">
            <v>7.4729999999999999</v>
          </cell>
          <cell r="U155">
            <v>7.423</v>
          </cell>
          <cell r="V155">
            <v>12</v>
          </cell>
          <cell r="W155">
            <v>12.5</v>
          </cell>
          <cell r="X155">
            <v>24.5</v>
          </cell>
          <cell r="Y155">
            <v>12</v>
          </cell>
          <cell r="Z155">
            <v>37.5</v>
          </cell>
          <cell r="AA155">
            <v>98</v>
          </cell>
          <cell r="AB155">
            <v>4</v>
          </cell>
          <cell r="AC155">
            <v>20</v>
          </cell>
          <cell r="AD155">
            <v>4.41E-2</v>
          </cell>
          <cell r="AE155" t="str">
            <v>fardo</v>
          </cell>
          <cell r="AF155" t="str">
            <v>Argentina</v>
          </cell>
          <cell r="AG155">
            <v>37739</v>
          </cell>
          <cell r="AH155">
            <v>44293</v>
          </cell>
          <cell r="AI155">
            <v>10204</v>
          </cell>
          <cell r="AJ155">
            <v>13910102</v>
          </cell>
          <cell r="AK155">
            <v>2</v>
          </cell>
          <cell r="AN155">
            <v>0</v>
          </cell>
        </row>
        <row r="156">
          <cell r="A156">
            <v>44291</v>
          </cell>
          <cell r="B156">
            <v>0</v>
          </cell>
          <cell r="C156">
            <v>7891106112000</v>
          </cell>
          <cell r="D156">
            <v>17794626906302</v>
          </cell>
          <cell r="E156" t="str">
            <v>BY</v>
          </cell>
          <cell r="F156" t="str">
            <v>Bayer</v>
          </cell>
          <cell r="G156" t="str">
            <v>Aspirina C  20 unid. x 30 cajas</v>
          </cell>
          <cell r="H156" t="str">
            <v>g</v>
          </cell>
          <cell r="I156">
            <v>30</v>
          </cell>
          <cell r="J156">
            <v>20</v>
          </cell>
          <cell r="K156">
            <v>0.2</v>
          </cell>
          <cell r="L156" t="str">
            <v>Infant Care</v>
          </cell>
          <cell r="M156" t="str">
            <v>maxi</v>
          </cell>
          <cell r="O156" t="str">
            <v>Value</v>
          </cell>
          <cell r="P156" t="str">
            <v>grande</v>
          </cell>
          <cell r="Q156" t="str">
            <v>pañal</v>
          </cell>
          <cell r="R156">
            <v>0.75819999999999999</v>
          </cell>
          <cell r="S156">
            <v>0.75319999999999998</v>
          </cell>
          <cell r="T156">
            <v>7.5819999999999999</v>
          </cell>
          <cell r="U156">
            <v>7.532</v>
          </cell>
          <cell r="V156">
            <v>12</v>
          </cell>
          <cell r="W156">
            <v>12.5</v>
          </cell>
          <cell r="X156">
            <v>24.5</v>
          </cell>
          <cell r="Y156">
            <v>12</v>
          </cell>
          <cell r="Z156">
            <v>37.5</v>
          </cell>
          <cell r="AA156">
            <v>98</v>
          </cell>
          <cell r="AB156">
            <v>4</v>
          </cell>
          <cell r="AC156">
            <v>20</v>
          </cell>
          <cell r="AD156">
            <v>4.41E-2</v>
          </cell>
          <cell r="AE156" t="str">
            <v>fardo</v>
          </cell>
          <cell r="AF156" t="str">
            <v>Argentina</v>
          </cell>
          <cell r="AG156">
            <v>37739</v>
          </cell>
          <cell r="AH156">
            <v>44291</v>
          </cell>
          <cell r="AI156">
            <v>10206</v>
          </cell>
          <cell r="AJ156">
            <v>13910102</v>
          </cell>
          <cell r="AK156">
            <v>1</v>
          </cell>
          <cell r="AN156">
            <v>0</v>
          </cell>
        </row>
        <row r="157">
          <cell r="A157">
            <v>44000</v>
          </cell>
          <cell r="B157">
            <v>0</v>
          </cell>
          <cell r="C157">
            <v>7793640000822</v>
          </cell>
          <cell r="D157">
            <v>17794626906319</v>
          </cell>
          <cell r="E157" t="str">
            <v>BY</v>
          </cell>
          <cell r="F157" t="str">
            <v>Bayer</v>
          </cell>
          <cell r="G157" t="str">
            <v>Autam pump spray x 12 unid.</v>
          </cell>
          <cell r="H157" t="str">
            <v>g</v>
          </cell>
          <cell r="I157">
            <v>12</v>
          </cell>
          <cell r="J157">
            <v>16</v>
          </cell>
          <cell r="K157">
            <v>0.16</v>
          </cell>
          <cell r="L157" t="str">
            <v>Infant Care</v>
          </cell>
          <cell r="M157" t="str">
            <v>maxi</v>
          </cell>
          <cell r="O157" t="str">
            <v>Value</v>
          </cell>
          <cell r="P157" t="str">
            <v>extra grande</v>
          </cell>
          <cell r="Q157" t="str">
            <v>pañal</v>
          </cell>
          <cell r="R157">
            <v>0.68740000000000001</v>
          </cell>
          <cell r="S157">
            <v>0.68240000000000001</v>
          </cell>
          <cell r="T157">
            <v>6.8739999999999997</v>
          </cell>
          <cell r="U157">
            <v>6.8239999999999998</v>
          </cell>
          <cell r="V157">
            <v>12</v>
          </cell>
          <cell r="W157">
            <v>12.5</v>
          </cell>
          <cell r="X157">
            <v>24.5</v>
          </cell>
          <cell r="Y157">
            <v>12</v>
          </cell>
          <cell r="Z157">
            <v>37.5</v>
          </cell>
          <cell r="AA157">
            <v>98</v>
          </cell>
          <cell r="AB157">
            <v>4</v>
          </cell>
          <cell r="AC157">
            <v>20</v>
          </cell>
          <cell r="AD157">
            <v>4.41E-2</v>
          </cell>
          <cell r="AE157" t="str">
            <v>fardo</v>
          </cell>
          <cell r="AF157" t="str">
            <v>Argentina</v>
          </cell>
          <cell r="AG157">
            <v>37739</v>
          </cell>
          <cell r="AH157">
            <v>44000</v>
          </cell>
          <cell r="AI157">
            <v>20105</v>
          </cell>
          <cell r="AJ157">
            <v>14860104</v>
          </cell>
          <cell r="AK157">
            <v>1</v>
          </cell>
          <cell r="AN157">
            <v>0</v>
          </cell>
        </row>
        <row r="158">
          <cell r="A158">
            <v>43999</v>
          </cell>
          <cell r="B158">
            <v>0</v>
          </cell>
          <cell r="C158">
            <v>7793640000815</v>
          </cell>
          <cell r="D158">
            <v>17794626906357</v>
          </cell>
          <cell r="E158" t="str">
            <v>BY</v>
          </cell>
          <cell r="F158" t="str">
            <v>Bayer</v>
          </cell>
          <cell r="G158" t="str">
            <v>Autan Crema x 12 unid.</v>
          </cell>
          <cell r="H158" t="str">
            <v>g</v>
          </cell>
          <cell r="I158">
            <v>12</v>
          </cell>
          <cell r="J158">
            <v>48</v>
          </cell>
          <cell r="K158">
            <v>0.28799999999999998</v>
          </cell>
          <cell r="L158" t="str">
            <v>Infant Care</v>
          </cell>
          <cell r="M158" t="str">
            <v>mega</v>
          </cell>
          <cell r="O158" t="str">
            <v>Value</v>
          </cell>
          <cell r="P158" t="str">
            <v>mediano</v>
          </cell>
          <cell r="Q158" t="str">
            <v>pañal</v>
          </cell>
          <cell r="R158">
            <v>1.4809999999999999</v>
          </cell>
          <cell r="S158">
            <v>1.4726666666666668</v>
          </cell>
          <cell r="T158">
            <v>8.8859999999999992</v>
          </cell>
          <cell r="U158">
            <v>8.8360000000000003</v>
          </cell>
          <cell r="V158">
            <v>9.5</v>
          </cell>
          <cell r="W158">
            <v>23</v>
          </cell>
          <cell r="X158">
            <v>38</v>
          </cell>
          <cell r="Y158">
            <v>31.5</v>
          </cell>
          <cell r="Z158">
            <v>25</v>
          </cell>
          <cell r="AA158">
            <v>82</v>
          </cell>
          <cell r="AB158">
            <v>4</v>
          </cell>
          <cell r="AC158">
            <v>16</v>
          </cell>
          <cell r="AD158">
            <v>6.4574999999999994E-2</v>
          </cell>
          <cell r="AE158" t="str">
            <v>fardo</v>
          </cell>
          <cell r="AF158" t="str">
            <v>Argentina</v>
          </cell>
          <cell r="AG158">
            <v>37739</v>
          </cell>
          <cell r="AH158">
            <v>43999</v>
          </cell>
          <cell r="AI158">
            <v>20104</v>
          </cell>
          <cell r="AJ158">
            <v>14860304</v>
          </cell>
          <cell r="AK158">
            <v>1</v>
          </cell>
          <cell r="AN158">
            <v>0</v>
          </cell>
        </row>
        <row r="159">
          <cell r="A159">
            <v>43937</v>
          </cell>
          <cell r="B159">
            <v>0</v>
          </cell>
          <cell r="C159">
            <v>7793640000853</v>
          </cell>
          <cell r="D159">
            <v>17794626906364</v>
          </cell>
          <cell r="E159" t="str">
            <v>BY</v>
          </cell>
          <cell r="F159" t="str">
            <v>Bayer</v>
          </cell>
          <cell r="G159" t="str">
            <v>Baygon azul Eco Max 12 x 200 cm3.</v>
          </cell>
          <cell r="H159" t="str">
            <v>g</v>
          </cell>
          <cell r="I159">
            <v>12</v>
          </cell>
          <cell r="J159">
            <v>40</v>
          </cell>
          <cell r="K159">
            <v>0.24</v>
          </cell>
          <cell r="L159" t="str">
            <v>Infant Care</v>
          </cell>
          <cell r="M159" t="str">
            <v>mega</v>
          </cell>
          <cell r="O159" t="str">
            <v>Value</v>
          </cell>
          <cell r="P159" t="str">
            <v>grande</v>
          </cell>
          <cell r="Q159" t="str">
            <v>pañal</v>
          </cell>
          <cell r="R159">
            <v>1.5026666666666666</v>
          </cell>
          <cell r="S159">
            <v>1.4976666666666667</v>
          </cell>
          <cell r="T159">
            <v>9.016</v>
          </cell>
          <cell r="U159">
            <v>8.9860000000000007</v>
          </cell>
          <cell r="V159">
            <v>10.5</v>
          </cell>
          <cell r="W159">
            <v>21</v>
          </cell>
          <cell r="X159">
            <v>41</v>
          </cell>
          <cell r="Y159">
            <v>33</v>
          </cell>
          <cell r="Z159">
            <v>23.5</v>
          </cell>
          <cell r="AA159">
            <v>88</v>
          </cell>
          <cell r="AB159">
            <v>4</v>
          </cell>
          <cell r="AC159">
            <v>16</v>
          </cell>
          <cell r="AD159">
            <v>6.8243999999999999E-2</v>
          </cell>
          <cell r="AE159" t="str">
            <v>fardo</v>
          </cell>
          <cell r="AF159" t="str">
            <v>Argentina</v>
          </cell>
          <cell r="AG159">
            <v>37739</v>
          </cell>
          <cell r="AH159">
            <v>43937</v>
          </cell>
          <cell r="AI159">
            <v>60105</v>
          </cell>
          <cell r="AJ159">
            <v>14810108</v>
          </cell>
          <cell r="AK159">
            <v>1</v>
          </cell>
          <cell r="AN159">
            <v>0</v>
          </cell>
        </row>
        <row r="160">
          <cell r="A160">
            <v>43957</v>
          </cell>
          <cell r="B160">
            <v>0</v>
          </cell>
          <cell r="C160">
            <v>7793640000280</v>
          </cell>
          <cell r="D160">
            <v>17794626906371</v>
          </cell>
          <cell r="E160" t="str">
            <v>BY</v>
          </cell>
          <cell r="F160" t="str">
            <v>Bayer</v>
          </cell>
          <cell r="G160" t="str">
            <v>Baygon azul kit (2 ultra+1 eco max)1x1</v>
          </cell>
          <cell r="H160" t="str">
            <v>g</v>
          </cell>
          <cell r="I160">
            <v>1</v>
          </cell>
          <cell r="J160">
            <v>32</v>
          </cell>
          <cell r="K160">
            <v>0.192</v>
          </cell>
          <cell r="L160" t="str">
            <v>Infant Care</v>
          </cell>
          <cell r="M160" t="str">
            <v>mega</v>
          </cell>
          <cell r="O160" t="str">
            <v>Value</v>
          </cell>
          <cell r="P160" t="str">
            <v>extra grande</v>
          </cell>
          <cell r="Q160" t="str">
            <v>pañal</v>
          </cell>
          <cell r="R160">
            <v>1.3611666666666666</v>
          </cell>
          <cell r="S160">
            <v>1.3528333333333336</v>
          </cell>
          <cell r="T160">
            <v>8.1669999999999998</v>
          </cell>
          <cell r="U160">
            <v>8.1170000000000009</v>
          </cell>
          <cell r="V160">
            <v>11</v>
          </cell>
          <cell r="W160">
            <v>19</v>
          </cell>
          <cell r="X160">
            <v>44</v>
          </cell>
          <cell r="Y160">
            <v>33</v>
          </cell>
          <cell r="Z160">
            <v>21</v>
          </cell>
          <cell r="AA160">
            <v>95</v>
          </cell>
          <cell r="AB160">
            <v>4</v>
          </cell>
          <cell r="AC160">
            <v>12</v>
          </cell>
          <cell r="AD160">
            <v>6.5835000000000005E-2</v>
          </cell>
          <cell r="AE160" t="str">
            <v>fardo</v>
          </cell>
          <cell r="AF160" t="str">
            <v>Argentina</v>
          </cell>
          <cell r="AG160">
            <v>37739</v>
          </cell>
          <cell r="AH160">
            <v>43957</v>
          </cell>
          <cell r="AI160">
            <v>61107</v>
          </cell>
          <cell r="AJ160">
            <v>14810108</v>
          </cell>
          <cell r="AK160">
            <v>2</v>
          </cell>
          <cell r="AN160">
            <v>0</v>
          </cell>
        </row>
        <row r="161">
          <cell r="A161">
            <v>43946</v>
          </cell>
          <cell r="B161">
            <v>0</v>
          </cell>
          <cell r="C161">
            <v>7793640001041</v>
          </cell>
          <cell r="E161" t="str">
            <v>BY</v>
          </cell>
          <cell r="F161" t="str">
            <v>Bayer</v>
          </cell>
          <cell r="G161" t="str">
            <v>Baygon azul liquido  24 x 500 cm3</v>
          </cell>
          <cell r="H161" t="str">
            <v>g</v>
          </cell>
          <cell r="I161">
            <v>24</v>
          </cell>
          <cell r="AH161">
            <v>43946</v>
          </cell>
          <cell r="AI161">
            <v>20304</v>
          </cell>
          <cell r="AJ161">
            <v>14850101</v>
          </cell>
          <cell r="AK161">
            <v>2</v>
          </cell>
          <cell r="AN161">
            <v>0</v>
          </cell>
        </row>
        <row r="162">
          <cell r="A162">
            <v>43939</v>
          </cell>
          <cell r="B162">
            <v>0</v>
          </cell>
          <cell r="C162">
            <v>7793640001201</v>
          </cell>
          <cell r="D162">
            <v>37794626907761</v>
          </cell>
          <cell r="E162" t="str">
            <v>BY</v>
          </cell>
          <cell r="F162" t="str">
            <v>Bayer</v>
          </cell>
          <cell r="G162" t="str">
            <v>Baygon azul mas Suave 12 x 440 cm3</v>
          </cell>
          <cell r="H162" t="str">
            <v>g</v>
          </cell>
          <cell r="I162">
            <v>12</v>
          </cell>
          <cell r="J162">
            <v>14</v>
          </cell>
          <cell r="K162">
            <v>0.19600000000000001</v>
          </cell>
          <cell r="L162" t="str">
            <v>Infant Care</v>
          </cell>
          <cell r="M162" t="str">
            <v>normal</v>
          </cell>
          <cell r="O162" t="str">
            <v>Value</v>
          </cell>
          <cell r="P162" t="str">
            <v>pequeño</v>
          </cell>
          <cell r="Q162" t="str">
            <v>pañal</v>
          </cell>
          <cell r="R162">
            <v>0.41457142857142859</v>
          </cell>
          <cell r="S162">
            <v>0.41135714285714287</v>
          </cell>
          <cell r="T162">
            <v>5.8040000000000003</v>
          </cell>
          <cell r="U162">
            <v>5.7590000000000003</v>
          </cell>
          <cell r="V162">
            <v>10.5</v>
          </cell>
          <cell r="W162">
            <v>17</v>
          </cell>
          <cell r="X162">
            <v>18</v>
          </cell>
          <cell r="Y162">
            <v>10.5</v>
          </cell>
          <cell r="Z162">
            <v>36</v>
          </cell>
          <cell r="AA162">
            <v>119</v>
          </cell>
          <cell r="AC162">
            <v>24</v>
          </cell>
          <cell r="AD162">
            <v>44.981999999999999</v>
          </cell>
          <cell r="AE162" t="str">
            <v>fardo</v>
          </cell>
          <cell r="AF162" t="str">
            <v>Argentina</v>
          </cell>
          <cell r="AG162">
            <v>37924</v>
          </cell>
          <cell r="AH162">
            <v>43939</v>
          </cell>
          <cell r="AI162">
            <v>60107</v>
          </cell>
          <cell r="AJ162">
            <v>14810104</v>
          </cell>
          <cell r="AK162">
            <v>2</v>
          </cell>
          <cell r="AN162">
            <v>0</v>
          </cell>
        </row>
        <row r="163">
          <cell r="A163">
            <v>43952</v>
          </cell>
          <cell r="B163">
            <v>0</v>
          </cell>
          <cell r="C163">
            <v>7793640072188</v>
          </cell>
          <cell r="D163">
            <v>37794626907778</v>
          </cell>
          <cell r="E163" t="str">
            <v>BY</v>
          </cell>
          <cell r="F163" t="str">
            <v>Bayer</v>
          </cell>
          <cell r="G163" t="str">
            <v>Baygon azul Ultra  12 x 440 cm3</v>
          </cell>
          <cell r="H163" t="str">
            <v>g</v>
          </cell>
          <cell r="I163">
            <v>12</v>
          </cell>
          <cell r="J163">
            <v>12</v>
          </cell>
          <cell r="K163">
            <v>0.16800000000000001</v>
          </cell>
          <cell r="L163" t="str">
            <v>Infant Care</v>
          </cell>
          <cell r="M163" t="str">
            <v>normal</v>
          </cell>
          <cell r="O163" t="str">
            <v>Value</v>
          </cell>
          <cell r="P163" t="str">
            <v>mediano</v>
          </cell>
          <cell r="Q163" t="str">
            <v>pañal</v>
          </cell>
          <cell r="R163">
            <v>0.42571428571428571</v>
          </cell>
          <cell r="S163">
            <v>0.42249999999999999</v>
          </cell>
          <cell r="T163">
            <v>5.96</v>
          </cell>
          <cell r="U163">
            <v>5.915</v>
          </cell>
          <cell r="V163">
            <v>10.5</v>
          </cell>
          <cell r="W163">
            <v>16</v>
          </cell>
          <cell r="X163">
            <v>20</v>
          </cell>
          <cell r="Y163">
            <v>10.5</v>
          </cell>
          <cell r="Z163">
            <v>40</v>
          </cell>
          <cell r="AA163">
            <v>112</v>
          </cell>
          <cell r="AC163">
            <v>24</v>
          </cell>
          <cell r="AD163">
            <v>47.04</v>
          </cell>
          <cell r="AE163" t="str">
            <v>fardo</v>
          </cell>
          <cell r="AF163" t="str">
            <v>Argentina</v>
          </cell>
          <cell r="AG163">
            <v>37924</v>
          </cell>
          <cell r="AH163">
            <v>43952</v>
          </cell>
          <cell r="AI163">
            <v>60103</v>
          </cell>
          <cell r="AJ163">
            <v>14810104</v>
          </cell>
          <cell r="AK163">
            <v>1</v>
          </cell>
          <cell r="AN163">
            <v>0</v>
          </cell>
        </row>
        <row r="164">
          <cell r="A164">
            <v>43949</v>
          </cell>
          <cell r="B164">
            <v>0</v>
          </cell>
          <cell r="C164">
            <v>7793640472056</v>
          </cell>
          <cell r="D164">
            <v>37794626907785</v>
          </cell>
          <cell r="E164" t="str">
            <v>BY</v>
          </cell>
          <cell r="F164" t="str">
            <v>Bayer</v>
          </cell>
          <cell r="G164" t="str">
            <v>Baygon casa y jardín  12 x 440 cm3</v>
          </cell>
          <cell r="H164" t="str">
            <v>g</v>
          </cell>
          <cell r="I164">
            <v>12</v>
          </cell>
          <cell r="J164">
            <v>10</v>
          </cell>
          <cell r="K164">
            <v>0.14000000000000001</v>
          </cell>
          <cell r="L164" t="str">
            <v>Infant Care</v>
          </cell>
          <cell r="M164" t="str">
            <v>normal</v>
          </cell>
          <cell r="O164" t="str">
            <v>Value</v>
          </cell>
          <cell r="P164" t="str">
            <v>grande</v>
          </cell>
          <cell r="Q164" t="str">
            <v>pañal</v>
          </cell>
          <cell r="R164">
            <v>0.41264285714285714</v>
          </cell>
          <cell r="S164">
            <v>0.40942857142857142</v>
          </cell>
          <cell r="T164">
            <v>5.7770000000000001</v>
          </cell>
          <cell r="U164">
            <v>5.7320000000000002</v>
          </cell>
          <cell r="V164">
            <v>10.5</v>
          </cell>
          <cell r="W164">
            <v>13.5</v>
          </cell>
          <cell r="X164">
            <v>21.5</v>
          </cell>
          <cell r="Y164">
            <v>21</v>
          </cell>
          <cell r="Z164">
            <v>21.5</v>
          </cell>
          <cell r="AA164">
            <v>94.5</v>
          </cell>
          <cell r="AC164">
            <v>30</v>
          </cell>
          <cell r="AD164">
            <v>42.667000000000002</v>
          </cell>
          <cell r="AE164" t="str">
            <v>fardo</v>
          </cell>
          <cell r="AF164" t="str">
            <v>Argentina</v>
          </cell>
          <cell r="AG164">
            <v>37924</v>
          </cell>
          <cell r="AH164">
            <v>43949</v>
          </cell>
          <cell r="AI164">
            <v>60301</v>
          </cell>
          <cell r="AJ164">
            <v>14810901</v>
          </cell>
          <cell r="AK164">
            <v>1</v>
          </cell>
          <cell r="AN164">
            <v>0</v>
          </cell>
        </row>
        <row r="165">
          <cell r="A165">
            <v>43948</v>
          </cell>
          <cell r="B165">
            <v>0</v>
          </cell>
          <cell r="C165">
            <v>7793640000051</v>
          </cell>
          <cell r="D165">
            <v>37794626907792</v>
          </cell>
          <cell r="E165" t="str">
            <v>BY</v>
          </cell>
          <cell r="F165" t="str">
            <v>Bayer</v>
          </cell>
          <cell r="G165" t="str">
            <v>Baygon cebo 24 x 80 grs.</v>
          </cell>
          <cell r="H165" t="str">
            <v>g</v>
          </cell>
          <cell r="I165">
            <v>24</v>
          </cell>
          <cell r="J165">
            <v>8</v>
          </cell>
          <cell r="K165">
            <v>0.112</v>
          </cell>
          <cell r="L165" t="str">
            <v>Infant Care</v>
          </cell>
          <cell r="M165" t="str">
            <v>normal</v>
          </cell>
          <cell r="O165" t="str">
            <v>Value</v>
          </cell>
          <cell r="P165" t="str">
            <v>extra grande</v>
          </cell>
          <cell r="Q165" t="str">
            <v>pañal</v>
          </cell>
          <cell r="R165">
            <v>0.36214285714285716</v>
          </cell>
          <cell r="S165">
            <v>0.35892857142857143</v>
          </cell>
          <cell r="T165">
            <v>5.07</v>
          </cell>
          <cell r="U165">
            <v>5.0250000000000004</v>
          </cell>
          <cell r="V165">
            <v>10.5</v>
          </cell>
          <cell r="W165">
            <v>11</v>
          </cell>
          <cell r="X165">
            <v>23</v>
          </cell>
          <cell r="Y165">
            <v>10.5</v>
          </cell>
          <cell r="Z165">
            <v>46</v>
          </cell>
          <cell r="AA165">
            <v>77</v>
          </cell>
          <cell r="AC165">
            <v>36</v>
          </cell>
          <cell r="AD165">
            <v>37.191000000000003</v>
          </cell>
          <cell r="AE165" t="str">
            <v>fardo</v>
          </cell>
          <cell r="AF165" t="str">
            <v>Argentina</v>
          </cell>
          <cell r="AG165">
            <v>37924</v>
          </cell>
          <cell r="AH165">
            <v>43948</v>
          </cell>
          <cell r="AI165">
            <v>60601</v>
          </cell>
          <cell r="AJ165">
            <v>14840507</v>
          </cell>
          <cell r="AK165">
            <v>1</v>
          </cell>
          <cell r="AN165">
            <v>0</v>
          </cell>
        </row>
        <row r="166">
          <cell r="A166">
            <v>43947</v>
          </cell>
          <cell r="B166">
            <v>0</v>
          </cell>
          <cell r="C166">
            <v>7793640000402</v>
          </cell>
          <cell r="D166">
            <v>37794626908133</v>
          </cell>
          <cell r="E166" t="str">
            <v>BY</v>
          </cell>
          <cell r="F166" t="str">
            <v>Bayer</v>
          </cell>
          <cell r="G166" t="str">
            <v>Baygon Chico (aparato)  12 unid.</v>
          </cell>
          <cell r="H166" t="str">
            <v>g</v>
          </cell>
          <cell r="I166">
            <v>12</v>
          </cell>
          <cell r="J166">
            <v>8</v>
          </cell>
          <cell r="K166">
            <v>0.112</v>
          </cell>
          <cell r="L166" t="str">
            <v>Infant Care</v>
          </cell>
          <cell r="M166" t="str">
            <v>normal</v>
          </cell>
          <cell r="O166" t="str">
            <v>Value</v>
          </cell>
          <cell r="P166" t="str">
            <v>extra extra grande</v>
          </cell>
          <cell r="Q166" t="str">
            <v>pañal</v>
          </cell>
          <cell r="R166">
            <v>0.38235714285714284</v>
          </cell>
          <cell r="S166">
            <v>0.37914285714285711</v>
          </cell>
          <cell r="T166">
            <v>5.3529999999999998</v>
          </cell>
          <cell r="U166">
            <v>5.3079999999999998</v>
          </cell>
          <cell r="V166">
            <v>11</v>
          </cell>
          <cell r="W166">
            <v>11</v>
          </cell>
          <cell r="X166">
            <v>24.5</v>
          </cell>
          <cell r="Y166">
            <v>21</v>
          </cell>
          <cell r="Z166">
            <v>24.5</v>
          </cell>
          <cell r="AA166">
            <v>77</v>
          </cell>
          <cell r="AC166">
            <v>30</v>
          </cell>
          <cell r="AD166">
            <v>39.616999999999997</v>
          </cell>
          <cell r="AE166" t="str">
            <v>fardo</v>
          </cell>
          <cell r="AF166" t="str">
            <v>Argentina</v>
          </cell>
          <cell r="AG166">
            <v>37924</v>
          </cell>
          <cell r="AH166">
            <v>43947</v>
          </cell>
          <cell r="AI166">
            <v>60901</v>
          </cell>
          <cell r="AJ166">
            <v>14830104</v>
          </cell>
          <cell r="AK166">
            <v>2</v>
          </cell>
          <cell r="AN166">
            <v>0</v>
          </cell>
        </row>
        <row r="167">
          <cell r="A167">
            <v>43943</v>
          </cell>
          <cell r="B167">
            <v>0</v>
          </cell>
          <cell r="C167">
            <v>7891106900072</v>
          </cell>
          <cell r="D167">
            <v>37794626906290</v>
          </cell>
          <cell r="E167" t="str">
            <v>BY</v>
          </cell>
          <cell r="F167" t="str">
            <v>Bayer</v>
          </cell>
          <cell r="G167" t="str">
            <v xml:space="preserve">Baygon espirales 10 unid. x 48 cajas </v>
          </cell>
          <cell r="H167" t="str">
            <v>g</v>
          </cell>
          <cell r="I167">
            <v>48</v>
          </cell>
          <cell r="J167">
            <v>24</v>
          </cell>
          <cell r="K167">
            <v>0.24</v>
          </cell>
          <cell r="L167" t="str">
            <v>Infant Care</v>
          </cell>
          <cell r="M167" t="str">
            <v>maxi</v>
          </cell>
          <cell r="O167" t="str">
            <v>Value</v>
          </cell>
          <cell r="P167" t="str">
            <v>mediano</v>
          </cell>
          <cell r="Q167" t="str">
            <v>pañal</v>
          </cell>
          <cell r="R167">
            <v>0.83960000000000012</v>
          </cell>
          <cell r="S167">
            <v>0.83510000000000006</v>
          </cell>
          <cell r="T167">
            <v>8.3960000000000008</v>
          </cell>
          <cell r="U167">
            <v>8.3510000000000009</v>
          </cell>
          <cell r="V167">
            <v>10.5</v>
          </cell>
          <cell r="W167">
            <v>27</v>
          </cell>
          <cell r="X167">
            <v>20</v>
          </cell>
          <cell r="Y167">
            <v>21</v>
          </cell>
          <cell r="Z167">
            <v>27</v>
          </cell>
          <cell r="AA167">
            <v>100</v>
          </cell>
          <cell r="AC167">
            <v>24</v>
          </cell>
          <cell r="AD167">
            <v>56.7</v>
          </cell>
          <cell r="AE167" t="str">
            <v>fardo</v>
          </cell>
          <cell r="AF167" t="str">
            <v>Argentina</v>
          </cell>
          <cell r="AG167">
            <v>37924</v>
          </cell>
          <cell r="AH167">
            <v>43943</v>
          </cell>
          <cell r="AI167">
            <v>20501</v>
          </cell>
          <cell r="AJ167">
            <v>14820503</v>
          </cell>
          <cell r="AK167">
            <v>1</v>
          </cell>
          <cell r="AN167">
            <v>0</v>
          </cell>
        </row>
        <row r="168">
          <cell r="A168" t="e">
            <v>#N/A</v>
          </cell>
          <cell r="B168">
            <v>0</v>
          </cell>
          <cell r="C168" t="str">
            <v>7793640076322v</v>
          </cell>
          <cell r="D168">
            <v>37794626906306</v>
          </cell>
          <cell r="E168" t="str">
            <v>BY</v>
          </cell>
          <cell r="F168" t="str">
            <v>Bayer</v>
          </cell>
          <cell r="G168" t="str">
            <v xml:space="preserve">Baygon espirales 12 unid. x 12 cajas </v>
          </cell>
          <cell r="H168" t="str">
            <v>g</v>
          </cell>
          <cell r="I168">
            <v>12</v>
          </cell>
          <cell r="J168">
            <v>20</v>
          </cell>
          <cell r="K168">
            <v>0.2</v>
          </cell>
          <cell r="L168" t="str">
            <v>Infant Care</v>
          </cell>
          <cell r="M168" t="str">
            <v>maxi</v>
          </cell>
          <cell r="O168" t="str">
            <v>Value</v>
          </cell>
          <cell r="P168" t="str">
            <v>grande</v>
          </cell>
          <cell r="Q168" t="str">
            <v>pañal</v>
          </cell>
          <cell r="R168">
            <v>0.81140000000000012</v>
          </cell>
          <cell r="S168">
            <v>0.80690000000000006</v>
          </cell>
          <cell r="T168">
            <v>8.1140000000000008</v>
          </cell>
          <cell r="U168">
            <v>8.0690000000000008</v>
          </cell>
          <cell r="V168">
            <v>10.5</v>
          </cell>
          <cell r="W168">
            <v>23</v>
          </cell>
          <cell r="X168">
            <v>21.5</v>
          </cell>
          <cell r="Y168">
            <v>10.5</v>
          </cell>
          <cell r="Z168">
            <v>43</v>
          </cell>
          <cell r="AA168">
            <v>115</v>
          </cell>
          <cell r="AC168">
            <v>24</v>
          </cell>
          <cell r="AD168">
            <v>51.921999999999997</v>
          </cell>
          <cell r="AE168" t="str">
            <v>fardo</v>
          </cell>
          <cell r="AF168" t="str">
            <v>Argentina</v>
          </cell>
          <cell r="AG168">
            <v>37924</v>
          </cell>
          <cell r="AH168" t="e">
            <v>#N/A</v>
          </cell>
          <cell r="AI168" t="str">
            <v>20502v</v>
          </cell>
          <cell r="AN168">
            <v>0</v>
          </cell>
        </row>
        <row r="169">
          <cell r="A169">
            <v>43942</v>
          </cell>
          <cell r="B169">
            <v>0</v>
          </cell>
          <cell r="C169">
            <v>7793640076322</v>
          </cell>
          <cell r="D169">
            <v>37794626906313</v>
          </cell>
          <cell r="E169" t="str">
            <v>BY</v>
          </cell>
          <cell r="F169" t="str">
            <v>Bayer</v>
          </cell>
          <cell r="G169" t="str">
            <v xml:space="preserve">Baygon espirales 12 unid. x 24 cajas </v>
          </cell>
          <cell r="H169" t="str">
            <v>g</v>
          </cell>
          <cell r="I169">
            <v>24</v>
          </cell>
          <cell r="J169">
            <v>16</v>
          </cell>
          <cell r="K169">
            <v>0.16</v>
          </cell>
          <cell r="L169" t="str">
            <v>Infant Care</v>
          </cell>
          <cell r="M169" t="str">
            <v>maxi</v>
          </cell>
          <cell r="O169" t="str">
            <v>Value</v>
          </cell>
          <cell r="P169" t="str">
            <v>extra grande</v>
          </cell>
          <cell r="Q169" t="str">
            <v>pañal</v>
          </cell>
          <cell r="R169">
            <v>0.71040000000000003</v>
          </cell>
          <cell r="S169">
            <v>0.70589999999999997</v>
          </cell>
          <cell r="T169">
            <v>7.1040000000000001</v>
          </cell>
          <cell r="U169">
            <v>7.0590000000000002</v>
          </cell>
          <cell r="V169">
            <v>10.5</v>
          </cell>
          <cell r="W169">
            <v>19</v>
          </cell>
          <cell r="X169">
            <v>23</v>
          </cell>
          <cell r="Y169">
            <v>21</v>
          </cell>
          <cell r="Z169">
            <v>23</v>
          </cell>
          <cell r="AA169">
            <v>95</v>
          </cell>
          <cell r="AC169">
            <v>30</v>
          </cell>
          <cell r="AD169">
            <v>45.884999999999998</v>
          </cell>
          <cell r="AE169" t="str">
            <v>fardo</v>
          </cell>
          <cell r="AF169" t="str">
            <v>Argentina</v>
          </cell>
          <cell r="AG169">
            <v>37924</v>
          </cell>
          <cell r="AH169">
            <v>43942</v>
          </cell>
          <cell r="AI169">
            <v>20502</v>
          </cell>
          <cell r="AJ169">
            <v>14820503</v>
          </cell>
          <cell r="AK169">
            <v>2</v>
          </cell>
          <cell r="AN169">
            <v>0</v>
          </cell>
        </row>
        <row r="170">
          <cell r="A170">
            <v>43950</v>
          </cell>
          <cell r="B170">
            <v>0</v>
          </cell>
          <cell r="C170">
            <v>7793640000600</v>
          </cell>
          <cell r="D170">
            <v>37794626908140</v>
          </cell>
          <cell r="E170" t="str">
            <v>BY</v>
          </cell>
          <cell r="F170" t="str">
            <v>Bayer</v>
          </cell>
          <cell r="G170" t="str">
            <v>Baygon exterminador x 12 unid.</v>
          </cell>
          <cell r="H170" t="str">
            <v>g</v>
          </cell>
          <cell r="I170">
            <v>12</v>
          </cell>
          <cell r="J170">
            <v>16</v>
          </cell>
          <cell r="K170">
            <v>0.16</v>
          </cell>
          <cell r="L170" t="str">
            <v>Infant Care</v>
          </cell>
          <cell r="M170" t="str">
            <v>maxi</v>
          </cell>
          <cell r="O170" t="str">
            <v>Value</v>
          </cell>
          <cell r="P170" t="str">
            <v>extra extra grande</v>
          </cell>
          <cell r="Q170" t="str">
            <v>pañal</v>
          </cell>
          <cell r="R170">
            <v>0.75069999999999992</v>
          </cell>
          <cell r="S170">
            <v>0.74619999999999997</v>
          </cell>
          <cell r="T170">
            <v>7.5069999999999997</v>
          </cell>
          <cell r="U170">
            <v>7.4619999999999997</v>
          </cell>
          <cell r="V170">
            <v>10.5</v>
          </cell>
          <cell r="W170">
            <v>19</v>
          </cell>
          <cell r="X170">
            <v>24.5</v>
          </cell>
          <cell r="Y170">
            <v>21</v>
          </cell>
          <cell r="Z170">
            <v>24.5</v>
          </cell>
          <cell r="AA170">
            <v>95</v>
          </cell>
          <cell r="AC170">
            <v>30</v>
          </cell>
          <cell r="AD170">
            <v>48.877000000000002</v>
          </cell>
          <cell r="AE170" t="str">
            <v>fardo</v>
          </cell>
          <cell r="AF170" t="str">
            <v>Argentina</v>
          </cell>
          <cell r="AG170">
            <v>37924</v>
          </cell>
          <cell r="AH170">
            <v>43950</v>
          </cell>
          <cell r="AI170">
            <v>60501</v>
          </cell>
          <cell r="AJ170">
            <v>14810306</v>
          </cell>
          <cell r="AK170">
            <v>1</v>
          </cell>
          <cell r="AN170">
            <v>0</v>
          </cell>
        </row>
        <row r="171">
          <cell r="A171">
            <v>43936</v>
          </cell>
          <cell r="B171">
            <v>0</v>
          </cell>
          <cell r="C171">
            <v>7793640000778</v>
          </cell>
          <cell r="D171">
            <v>37794626906320</v>
          </cell>
          <cell r="E171" t="str">
            <v>BY</v>
          </cell>
          <cell r="F171" t="str">
            <v>Bayer</v>
          </cell>
          <cell r="G171" t="str">
            <v>Baygon master refil 2 unid. X 10 cajas</v>
          </cell>
          <cell r="H171" t="str">
            <v>g</v>
          </cell>
          <cell r="I171">
            <v>10</v>
          </cell>
          <cell r="J171">
            <v>36</v>
          </cell>
          <cell r="K171">
            <v>0.28799999999999998</v>
          </cell>
          <cell r="L171" t="str">
            <v>Infant Care</v>
          </cell>
          <cell r="M171" t="str">
            <v>mega</v>
          </cell>
          <cell r="O171" t="str">
            <v>Value</v>
          </cell>
          <cell r="P171" t="str">
            <v>mediano</v>
          </cell>
          <cell r="Q171" t="str">
            <v>pañal</v>
          </cell>
          <cell r="R171">
            <v>1.2522500000000001</v>
          </cell>
          <cell r="S171">
            <v>1.2466250000000001</v>
          </cell>
          <cell r="T171">
            <v>10.018000000000001</v>
          </cell>
          <cell r="U171">
            <v>9.9730000000000008</v>
          </cell>
          <cell r="V171">
            <v>10.5</v>
          </cell>
          <cell r="W171">
            <v>22</v>
          </cell>
          <cell r="X171">
            <v>39.5</v>
          </cell>
          <cell r="Y171">
            <v>21</v>
          </cell>
          <cell r="Z171">
            <v>39.5</v>
          </cell>
          <cell r="AA171">
            <v>88</v>
          </cell>
          <cell r="AC171">
            <v>18</v>
          </cell>
          <cell r="AD171">
            <v>72.995999999999995</v>
          </cell>
          <cell r="AE171" t="str">
            <v>fardo</v>
          </cell>
          <cell r="AF171" t="str">
            <v>Argentina</v>
          </cell>
          <cell r="AG171">
            <v>37924</v>
          </cell>
          <cell r="AH171">
            <v>43936</v>
          </cell>
          <cell r="AI171">
            <v>60703</v>
          </cell>
          <cell r="AJ171">
            <v>14820401</v>
          </cell>
          <cell r="AK171">
            <v>1</v>
          </cell>
          <cell r="AN171">
            <v>0</v>
          </cell>
        </row>
        <row r="172">
          <cell r="A172">
            <v>43941</v>
          </cell>
          <cell r="B172">
            <v>0</v>
          </cell>
          <cell r="C172">
            <v>7793640000761</v>
          </cell>
          <cell r="D172">
            <v>37794626906337</v>
          </cell>
          <cell r="E172" t="str">
            <v>BY</v>
          </cell>
          <cell r="F172" t="str">
            <v>Bayer</v>
          </cell>
          <cell r="G172" t="str">
            <v>Baygon master set 1 x 10 cajas</v>
          </cell>
          <cell r="H172" t="str">
            <v>g</v>
          </cell>
          <cell r="I172">
            <v>10</v>
          </cell>
          <cell r="J172">
            <v>30</v>
          </cell>
          <cell r="K172">
            <v>0.24</v>
          </cell>
          <cell r="L172" t="str">
            <v>Infant Care</v>
          </cell>
          <cell r="M172" t="str">
            <v>mega</v>
          </cell>
          <cell r="O172" t="str">
            <v>Value</v>
          </cell>
          <cell r="P172" t="str">
            <v>grande</v>
          </cell>
          <cell r="Q172" t="str">
            <v>pañal</v>
          </cell>
          <cell r="R172">
            <v>1.21</v>
          </cell>
          <cell r="S172">
            <v>1.204375</v>
          </cell>
          <cell r="T172">
            <v>9.68</v>
          </cell>
          <cell r="U172">
            <v>9.6349999999999998</v>
          </cell>
          <cell r="V172">
            <v>10.5</v>
          </cell>
          <cell r="W172">
            <v>35.5</v>
          </cell>
          <cell r="X172">
            <v>21.5</v>
          </cell>
          <cell r="Y172">
            <v>21</v>
          </cell>
          <cell r="Z172">
            <v>35.5</v>
          </cell>
          <cell r="AA172">
            <v>86</v>
          </cell>
          <cell r="AC172">
            <v>18</v>
          </cell>
          <cell r="AD172">
            <v>64.113</v>
          </cell>
          <cell r="AE172" t="str">
            <v>fardo</v>
          </cell>
          <cell r="AF172" t="str">
            <v>Argentina</v>
          </cell>
          <cell r="AG172">
            <v>37924</v>
          </cell>
          <cell r="AH172">
            <v>43941</v>
          </cell>
          <cell r="AI172">
            <v>60702</v>
          </cell>
          <cell r="AJ172">
            <v>14820401</v>
          </cell>
          <cell r="AK172">
            <v>2</v>
          </cell>
          <cell r="AN172">
            <v>0</v>
          </cell>
        </row>
        <row r="173">
          <cell r="A173" t="e">
            <v>#N/A</v>
          </cell>
          <cell r="B173">
            <v>0</v>
          </cell>
          <cell r="C173">
            <v>7793640000785</v>
          </cell>
          <cell r="D173">
            <v>37794626906344</v>
          </cell>
          <cell r="E173" t="str">
            <v>BY</v>
          </cell>
          <cell r="F173" t="str">
            <v>Bayer</v>
          </cell>
          <cell r="G173" t="str">
            <v>Baygon master set x 10 cajas</v>
          </cell>
          <cell r="H173" t="str">
            <v>g</v>
          </cell>
          <cell r="I173">
            <v>10</v>
          </cell>
          <cell r="J173">
            <v>24</v>
          </cell>
          <cell r="K173">
            <v>0.192</v>
          </cell>
          <cell r="L173" t="str">
            <v>Infant Care</v>
          </cell>
          <cell r="M173" t="str">
            <v>mega</v>
          </cell>
          <cell r="O173" t="str">
            <v>Value</v>
          </cell>
          <cell r="P173" t="str">
            <v>extra grande</v>
          </cell>
          <cell r="Q173" t="str">
            <v>pañal</v>
          </cell>
          <cell r="R173">
            <v>1.0605</v>
          </cell>
          <cell r="S173">
            <v>1.054875</v>
          </cell>
          <cell r="T173">
            <v>8.484</v>
          </cell>
          <cell r="U173">
            <v>8.4390000000000001</v>
          </cell>
          <cell r="V173">
            <v>10.5</v>
          </cell>
          <cell r="W173">
            <v>28</v>
          </cell>
          <cell r="X173">
            <v>23</v>
          </cell>
          <cell r="Y173">
            <v>10.5</v>
          </cell>
          <cell r="Z173">
            <v>56</v>
          </cell>
          <cell r="AA173">
            <v>92</v>
          </cell>
          <cell r="AC173">
            <v>24</v>
          </cell>
          <cell r="AD173">
            <v>54.095999999999997</v>
          </cell>
          <cell r="AE173" t="str">
            <v>fardo</v>
          </cell>
          <cell r="AF173" t="str">
            <v>Argentina</v>
          </cell>
          <cell r="AG173">
            <v>37924</v>
          </cell>
          <cell r="AH173" t="e">
            <v>#N/A</v>
          </cell>
          <cell r="AI173" t="str">
            <v>60702v</v>
          </cell>
          <cell r="AJ173">
            <v>14830104</v>
          </cell>
          <cell r="AK173">
            <v>1</v>
          </cell>
          <cell r="AN173">
            <v>0</v>
          </cell>
        </row>
        <row r="174">
          <cell r="A174">
            <v>43955</v>
          </cell>
          <cell r="B174">
            <v>0</v>
          </cell>
          <cell r="C174">
            <v>7793640000211</v>
          </cell>
          <cell r="D174">
            <v>37794626908157</v>
          </cell>
          <cell r="E174" t="str">
            <v>BY</v>
          </cell>
          <cell r="F174" t="str">
            <v>Bayer</v>
          </cell>
          <cell r="G174" t="str">
            <v>Baygon Matapolilla  12 x 440 cm3</v>
          </cell>
          <cell r="H174" t="str">
            <v>g</v>
          </cell>
          <cell r="I174">
            <v>12</v>
          </cell>
          <cell r="J174">
            <v>24</v>
          </cell>
          <cell r="K174">
            <v>0.192</v>
          </cell>
          <cell r="L174" t="str">
            <v>Infant Care</v>
          </cell>
          <cell r="M174" t="str">
            <v>mega</v>
          </cell>
          <cell r="O174" t="str">
            <v>Value</v>
          </cell>
          <cell r="P174" t="str">
            <v>extra extra grande</v>
          </cell>
          <cell r="Q174" t="str">
            <v>pañal</v>
          </cell>
          <cell r="R174">
            <v>1.1205000000000001</v>
          </cell>
          <cell r="S174">
            <v>1.115375</v>
          </cell>
          <cell r="T174">
            <v>8.9640000000000004</v>
          </cell>
          <cell r="U174">
            <v>8.923</v>
          </cell>
          <cell r="V174">
            <v>10.5</v>
          </cell>
          <cell r="W174">
            <v>28</v>
          </cell>
          <cell r="X174">
            <v>24.5</v>
          </cell>
          <cell r="Y174">
            <v>10.5</v>
          </cell>
          <cell r="Z174">
            <v>56</v>
          </cell>
          <cell r="AA174">
            <v>98</v>
          </cell>
          <cell r="AC174">
            <v>24</v>
          </cell>
          <cell r="AD174">
            <v>57.624000000000002</v>
          </cell>
          <cell r="AE174" t="str">
            <v>fardo</v>
          </cell>
          <cell r="AF174" t="str">
            <v>Argentina</v>
          </cell>
          <cell r="AG174">
            <v>37924</v>
          </cell>
          <cell r="AH174">
            <v>43955</v>
          </cell>
          <cell r="AI174">
            <v>61103</v>
          </cell>
          <cell r="AJ174">
            <v>14840703</v>
          </cell>
          <cell r="AK174">
            <v>1</v>
          </cell>
          <cell r="AN174">
            <v>0</v>
          </cell>
        </row>
        <row r="175">
          <cell r="A175">
            <v>43973</v>
          </cell>
          <cell r="B175">
            <v>0</v>
          </cell>
          <cell r="C175">
            <v>7891106900188</v>
          </cell>
          <cell r="E175" t="str">
            <v>BY</v>
          </cell>
          <cell r="F175" t="str">
            <v>Bayer</v>
          </cell>
          <cell r="G175" t="str">
            <v xml:space="preserve">Baygon Racumin 100 grs. x 24 unid. </v>
          </cell>
          <cell r="H175" t="str">
            <v>g</v>
          </cell>
          <cell r="I175">
            <v>24</v>
          </cell>
          <cell r="AH175">
            <v>43973</v>
          </cell>
          <cell r="AI175">
            <v>40102</v>
          </cell>
          <cell r="AJ175">
            <v>14840505</v>
          </cell>
          <cell r="AK175">
            <v>1</v>
          </cell>
          <cell r="AN175">
            <v>0</v>
          </cell>
        </row>
        <row r="176">
          <cell r="A176">
            <v>43954</v>
          </cell>
          <cell r="B176">
            <v>0</v>
          </cell>
          <cell r="C176">
            <v>7793640000204</v>
          </cell>
          <cell r="D176">
            <v>17840781000062</v>
          </cell>
          <cell r="E176" t="str">
            <v>BY</v>
          </cell>
          <cell r="F176" t="str">
            <v>Bayer</v>
          </cell>
          <cell r="G176" t="str">
            <v>Baygon tabletas  24 unid. x 80 cajas</v>
          </cell>
          <cell r="H176" t="str">
            <v>g</v>
          </cell>
          <cell r="I176">
            <v>80</v>
          </cell>
          <cell r="J176">
            <v>48</v>
          </cell>
          <cell r="K176">
            <v>0.24</v>
          </cell>
          <cell r="L176" t="str">
            <v>Infant Care</v>
          </cell>
          <cell r="M176" t="str">
            <v>promo</v>
          </cell>
          <cell r="N176" t="str">
            <v>Promo</v>
          </cell>
          <cell r="O176" t="str">
            <v>Value</v>
          </cell>
          <cell r="P176" t="str">
            <v>mediano</v>
          </cell>
          <cell r="Q176" t="str">
            <v>pañal</v>
          </cell>
          <cell r="AC176">
            <v>15</v>
          </cell>
          <cell r="AE176" t="str">
            <v>fardo</v>
          </cell>
          <cell r="AF176" t="str">
            <v>Argentina</v>
          </cell>
          <cell r="AH176">
            <v>43954</v>
          </cell>
          <cell r="AI176">
            <v>60402</v>
          </cell>
          <cell r="AJ176">
            <v>14820107</v>
          </cell>
          <cell r="AK176">
            <v>1</v>
          </cell>
          <cell r="AN176">
            <v>0</v>
          </cell>
        </row>
        <row r="177">
          <cell r="A177">
            <v>43938</v>
          </cell>
          <cell r="B177">
            <v>0</v>
          </cell>
          <cell r="C177">
            <v>7793640000846</v>
          </cell>
          <cell r="D177">
            <v>17840781000079</v>
          </cell>
          <cell r="E177" t="str">
            <v>BY</v>
          </cell>
          <cell r="F177" t="str">
            <v>Bayer</v>
          </cell>
          <cell r="G177" t="str">
            <v>Baygon verde Eco Max 12 x 200 cm3.</v>
          </cell>
          <cell r="H177" t="str">
            <v>g</v>
          </cell>
          <cell r="I177">
            <v>12</v>
          </cell>
          <cell r="J177">
            <v>40</v>
          </cell>
          <cell r="K177">
            <v>0.2</v>
          </cell>
          <cell r="L177" t="str">
            <v>Infant Care</v>
          </cell>
          <cell r="M177" t="str">
            <v>promo</v>
          </cell>
          <cell r="N177" t="str">
            <v>Promo</v>
          </cell>
          <cell r="O177" t="str">
            <v>Value</v>
          </cell>
          <cell r="P177" t="str">
            <v>grande</v>
          </cell>
          <cell r="Q177" t="str">
            <v>pañal</v>
          </cell>
          <cell r="AC177">
            <v>20</v>
          </cell>
          <cell r="AE177" t="str">
            <v>fardo</v>
          </cell>
          <cell r="AF177" t="str">
            <v>Argentina</v>
          </cell>
          <cell r="AH177">
            <v>43938</v>
          </cell>
          <cell r="AI177">
            <v>60106</v>
          </cell>
          <cell r="AJ177">
            <v>14810302</v>
          </cell>
          <cell r="AK177">
            <v>2</v>
          </cell>
          <cell r="AN177">
            <v>0</v>
          </cell>
        </row>
        <row r="178">
          <cell r="A178">
            <v>44004</v>
          </cell>
          <cell r="B178">
            <v>0</v>
          </cell>
          <cell r="C178">
            <v>7840781000089</v>
          </cell>
          <cell r="D178">
            <v>17840781000086</v>
          </cell>
          <cell r="E178" t="str">
            <v>BY</v>
          </cell>
          <cell r="F178" t="str">
            <v>Bayer</v>
          </cell>
          <cell r="G178" t="str">
            <v>Baygon verde Kit (2 ultra+1 Autan crema)1x1</v>
          </cell>
          <cell r="H178" t="str">
            <v>g</v>
          </cell>
          <cell r="I178">
            <v>1</v>
          </cell>
          <cell r="J178">
            <v>32</v>
          </cell>
          <cell r="K178">
            <v>0.16</v>
          </cell>
          <cell r="L178" t="str">
            <v>Infant Care</v>
          </cell>
          <cell r="M178" t="str">
            <v>promo</v>
          </cell>
          <cell r="N178" t="str">
            <v>Promo</v>
          </cell>
          <cell r="O178" t="str">
            <v>Value</v>
          </cell>
          <cell r="P178" t="str">
            <v>extra grande</v>
          </cell>
          <cell r="Q178" t="str">
            <v>pañal</v>
          </cell>
          <cell r="AC178">
            <v>15</v>
          </cell>
          <cell r="AE178" t="str">
            <v>fardo</v>
          </cell>
          <cell r="AF178" t="str">
            <v>Argentina</v>
          </cell>
          <cell r="AH178">
            <v>44004</v>
          </cell>
          <cell r="AI178">
            <v>61108</v>
          </cell>
          <cell r="AJ178">
            <v>14810302</v>
          </cell>
          <cell r="AK178">
            <v>4</v>
          </cell>
          <cell r="AN178">
            <v>0</v>
          </cell>
        </row>
        <row r="179">
          <cell r="A179">
            <v>43956</v>
          </cell>
          <cell r="B179">
            <v>0</v>
          </cell>
          <cell r="C179">
            <v>7793640000266</v>
          </cell>
          <cell r="D179">
            <v>17840781000093</v>
          </cell>
          <cell r="E179" t="str">
            <v>BY</v>
          </cell>
          <cell r="F179" t="str">
            <v>Bayer</v>
          </cell>
          <cell r="G179" t="str">
            <v>Baygon verde Kit (2 ultra+1 eco max)1x1</v>
          </cell>
          <cell r="H179" t="str">
            <v>g</v>
          </cell>
          <cell r="I179">
            <v>1</v>
          </cell>
          <cell r="J179">
            <v>32</v>
          </cell>
          <cell r="K179">
            <v>0.16</v>
          </cell>
          <cell r="L179" t="str">
            <v>Infant Care</v>
          </cell>
          <cell r="M179" t="str">
            <v>promo</v>
          </cell>
          <cell r="N179" t="str">
            <v>Promo</v>
          </cell>
          <cell r="O179" t="str">
            <v>Value</v>
          </cell>
          <cell r="P179" t="str">
            <v>extra extra grande</v>
          </cell>
          <cell r="Q179" t="str">
            <v>pañal</v>
          </cell>
          <cell r="AC179">
            <v>15</v>
          </cell>
          <cell r="AE179" t="str">
            <v>fardo</v>
          </cell>
          <cell r="AF179" t="str">
            <v>Argentina</v>
          </cell>
          <cell r="AH179">
            <v>43956</v>
          </cell>
          <cell r="AI179">
            <v>61106</v>
          </cell>
          <cell r="AJ179">
            <v>14810302</v>
          </cell>
          <cell r="AK179">
            <v>3</v>
          </cell>
          <cell r="AN179">
            <v>0</v>
          </cell>
        </row>
        <row r="180">
          <cell r="A180">
            <v>43945</v>
          </cell>
          <cell r="B180">
            <v>0</v>
          </cell>
          <cell r="C180">
            <v>7793640001027</v>
          </cell>
          <cell r="E180" t="str">
            <v>BY</v>
          </cell>
          <cell r="F180" t="str">
            <v>Bayer</v>
          </cell>
          <cell r="G180" t="str">
            <v>Baygon verde liquido 24 x 500cm3</v>
          </cell>
          <cell r="H180" t="str">
            <v>g</v>
          </cell>
          <cell r="I180">
            <v>24</v>
          </cell>
          <cell r="AH180">
            <v>43945</v>
          </cell>
          <cell r="AI180">
            <v>20305</v>
          </cell>
          <cell r="AJ180">
            <v>14850101</v>
          </cell>
          <cell r="AK180">
            <v>1</v>
          </cell>
          <cell r="AN180">
            <v>0</v>
          </cell>
        </row>
        <row r="181">
          <cell r="A181">
            <v>43951</v>
          </cell>
          <cell r="B181">
            <v>0</v>
          </cell>
          <cell r="C181">
            <v>7793640472063</v>
          </cell>
          <cell r="D181">
            <v>17794626907682</v>
          </cell>
          <cell r="E181" t="str">
            <v>BY</v>
          </cell>
          <cell r="F181" t="str">
            <v>Bayer</v>
          </cell>
          <cell r="G181" t="str">
            <v>Baygon verde Ultra 12 x 440 cm3</v>
          </cell>
          <cell r="H181" t="str">
            <v>g</v>
          </cell>
          <cell r="I181">
            <v>12</v>
          </cell>
          <cell r="J181">
            <v>48</v>
          </cell>
          <cell r="K181">
            <v>0.28799999999999998</v>
          </cell>
          <cell r="L181" t="str">
            <v>Infant Care</v>
          </cell>
          <cell r="M181" t="str">
            <v>mega</v>
          </cell>
          <cell r="O181" t="str">
            <v>Premium</v>
          </cell>
          <cell r="P181" t="str">
            <v>mediano</v>
          </cell>
          <cell r="Q181" t="str">
            <v>pañal</v>
          </cell>
          <cell r="R181">
            <v>1.3266666666666667</v>
          </cell>
          <cell r="S181">
            <v>1.3166666666666667</v>
          </cell>
          <cell r="T181">
            <v>7.96</v>
          </cell>
          <cell r="U181">
            <v>7.9</v>
          </cell>
          <cell r="V181">
            <v>9.5</v>
          </cell>
          <cell r="W181">
            <v>23</v>
          </cell>
          <cell r="X181">
            <v>38</v>
          </cell>
          <cell r="Y181">
            <v>9.5</v>
          </cell>
          <cell r="Z181">
            <v>46</v>
          </cell>
          <cell r="AA181">
            <v>114</v>
          </cell>
          <cell r="AB181">
            <v>4</v>
          </cell>
          <cell r="AC181">
            <v>16</v>
          </cell>
          <cell r="AD181">
            <v>4.9818000000000001E-2</v>
          </cell>
          <cell r="AE181" t="str">
            <v>fardo</v>
          </cell>
          <cell r="AF181" t="str">
            <v>Argentina</v>
          </cell>
          <cell r="AG181">
            <v>37739</v>
          </cell>
          <cell r="AH181">
            <v>43951</v>
          </cell>
          <cell r="AI181">
            <v>60104</v>
          </cell>
          <cell r="AJ181">
            <v>14810302</v>
          </cell>
          <cell r="AK181">
            <v>1</v>
          </cell>
          <cell r="AN181">
            <v>0</v>
          </cell>
        </row>
        <row r="182">
          <cell r="A182">
            <v>15158</v>
          </cell>
          <cell r="B182">
            <v>0</v>
          </cell>
          <cell r="C182">
            <v>7891700012171</v>
          </cell>
          <cell r="D182">
            <v>17794626906277</v>
          </cell>
          <cell r="E182" t="str">
            <v>FS</v>
          </cell>
          <cell r="F182" t="str">
            <v>Arisco</v>
          </cell>
          <cell r="G182" t="str">
            <v>Ajo Sal ARISCO Bd 12*1Kg</v>
          </cell>
          <cell r="H182" t="str">
            <v>g</v>
          </cell>
          <cell r="I182">
            <v>12</v>
          </cell>
          <cell r="J182">
            <v>40</v>
          </cell>
          <cell r="K182">
            <v>0.24</v>
          </cell>
          <cell r="L182" t="str">
            <v>Infant Care</v>
          </cell>
          <cell r="M182" t="str">
            <v>mega</v>
          </cell>
          <cell r="O182" t="str">
            <v>Premium</v>
          </cell>
          <cell r="P182" t="str">
            <v>grande</v>
          </cell>
          <cell r="Q182" t="str">
            <v>pañal</v>
          </cell>
          <cell r="R182">
            <v>1.3631666666666666</v>
          </cell>
          <cell r="S182">
            <v>1.3548333333333333</v>
          </cell>
          <cell r="T182">
            <v>8.1790000000000003</v>
          </cell>
          <cell r="U182">
            <v>8.1289999999999996</v>
          </cell>
          <cell r="V182">
            <v>10.5</v>
          </cell>
          <cell r="W182">
            <v>21</v>
          </cell>
          <cell r="X182">
            <v>41</v>
          </cell>
          <cell r="Y182">
            <v>31.5</v>
          </cell>
          <cell r="Z182">
            <v>21</v>
          </cell>
          <cell r="AA182">
            <v>82</v>
          </cell>
          <cell r="AB182">
            <v>4</v>
          </cell>
          <cell r="AC182">
            <v>16</v>
          </cell>
          <cell r="AD182">
            <v>5.4243E-2</v>
          </cell>
          <cell r="AE182" t="str">
            <v>fardo</v>
          </cell>
          <cell r="AF182" t="str">
            <v>Argentina</v>
          </cell>
          <cell r="AG182">
            <v>37739</v>
          </cell>
          <cell r="AH182">
            <v>15158</v>
          </cell>
          <cell r="AI182">
            <v>1217</v>
          </cell>
          <cell r="AJ182">
            <v>11521703</v>
          </cell>
          <cell r="AK182">
            <v>6</v>
          </cell>
          <cell r="AN182">
            <v>0</v>
          </cell>
        </row>
        <row r="183">
          <cell r="A183">
            <v>8096</v>
          </cell>
          <cell r="B183">
            <v>0</v>
          </cell>
          <cell r="C183">
            <v>7891700012102</v>
          </cell>
          <cell r="D183">
            <v>17794626906234</v>
          </cell>
          <cell r="E183" t="str">
            <v>FS</v>
          </cell>
          <cell r="F183" t="str">
            <v>Arisco</v>
          </cell>
          <cell r="G183" t="str">
            <v>Ajo Sal ARISCO Cp 24*300gr</v>
          </cell>
          <cell r="H183" t="str">
            <v>g</v>
          </cell>
          <cell r="I183">
            <v>24</v>
          </cell>
          <cell r="J183">
            <v>32</v>
          </cell>
          <cell r="K183">
            <v>0.192</v>
          </cell>
          <cell r="L183" t="str">
            <v>Infant Care</v>
          </cell>
          <cell r="M183" t="str">
            <v>mega</v>
          </cell>
          <cell r="O183" t="str">
            <v>Premium</v>
          </cell>
          <cell r="P183" t="str">
            <v>extra grande</v>
          </cell>
          <cell r="Q183" t="str">
            <v>pañal</v>
          </cell>
          <cell r="R183">
            <v>1.4621666666666666</v>
          </cell>
          <cell r="S183">
            <v>1.4513333333333334</v>
          </cell>
          <cell r="T183">
            <v>8.7729999999999997</v>
          </cell>
          <cell r="U183">
            <v>8.7080000000000002</v>
          </cell>
          <cell r="V183">
            <v>11</v>
          </cell>
          <cell r="W183">
            <v>19</v>
          </cell>
          <cell r="X183">
            <v>44</v>
          </cell>
          <cell r="Y183">
            <v>11</v>
          </cell>
          <cell r="Z183">
            <v>44</v>
          </cell>
          <cell r="AA183">
            <v>114</v>
          </cell>
          <cell r="AB183">
            <v>4</v>
          </cell>
          <cell r="AC183">
            <v>12</v>
          </cell>
          <cell r="AD183">
            <v>5.5176000000000003E-2</v>
          </cell>
          <cell r="AE183" t="str">
            <v>fardo</v>
          </cell>
          <cell r="AF183" t="str">
            <v>Argentina</v>
          </cell>
          <cell r="AG183">
            <v>37739</v>
          </cell>
          <cell r="AH183">
            <v>8096</v>
          </cell>
          <cell r="AI183">
            <v>1211</v>
          </cell>
          <cell r="AJ183">
            <v>11521703</v>
          </cell>
          <cell r="AK183">
            <v>7</v>
          </cell>
          <cell r="AN183">
            <v>0</v>
          </cell>
        </row>
        <row r="184">
          <cell r="A184">
            <v>6665</v>
          </cell>
          <cell r="B184">
            <v>0</v>
          </cell>
          <cell r="C184">
            <v>7891700017503</v>
          </cell>
          <cell r="D184">
            <v>17794626906678</v>
          </cell>
          <cell r="E184" t="str">
            <v>FS</v>
          </cell>
          <cell r="F184" t="str">
            <v>Arisco</v>
          </cell>
          <cell r="G184" t="str">
            <v>Arveja ARISCO Lt 24*200gr</v>
          </cell>
          <cell r="H184" t="str">
            <v>g</v>
          </cell>
          <cell r="I184">
            <v>24</v>
          </cell>
          <cell r="J184">
            <v>32</v>
          </cell>
          <cell r="K184">
            <v>0.192</v>
          </cell>
          <cell r="L184" t="str">
            <v>Infant Care</v>
          </cell>
          <cell r="M184" t="str">
            <v>mega</v>
          </cell>
          <cell r="O184" t="str">
            <v>Premium</v>
          </cell>
          <cell r="P184" t="str">
            <v>extra extra grande</v>
          </cell>
          <cell r="Q184" t="str">
            <v>pañal</v>
          </cell>
          <cell r="R184">
            <v>1.5629999999999999</v>
          </cell>
          <cell r="S184">
            <v>1.5546666666666666</v>
          </cell>
          <cell r="T184">
            <v>9.3780000000000001</v>
          </cell>
          <cell r="U184">
            <v>9.3279999999999994</v>
          </cell>
          <cell r="V184">
            <v>11</v>
          </cell>
          <cell r="W184">
            <v>21</v>
          </cell>
          <cell r="X184">
            <v>49</v>
          </cell>
          <cell r="Y184">
            <v>33</v>
          </cell>
          <cell r="Z184">
            <v>21</v>
          </cell>
          <cell r="AA184">
            <v>98</v>
          </cell>
          <cell r="AB184">
            <v>4</v>
          </cell>
          <cell r="AC184">
            <v>12</v>
          </cell>
          <cell r="AD184">
            <v>6.7914000000000002E-2</v>
          </cell>
          <cell r="AE184" t="str">
            <v>fardo</v>
          </cell>
          <cell r="AF184" t="str">
            <v>Argentina</v>
          </cell>
          <cell r="AG184">
            <v>37739</v>
          </cell>
          <cell r="AH184">
            <v>6665</v>
          </cell>
          <cell r="AI184">
            <v>1750</v>
          </cell>
          <cell r="AJ184">
            <v>11620103</v>
          </cell>
          <cell r="AK184">
            <v>4</v>
          </cell>
          <cell r="AN184">
            <v>0</v>
          </cell>
        </row>
        <row r="185">
          <cell r="A185">
            <v>6658</v>
          </cell>
          <cell r="B185">
            <v>0</v>
          </cell>
          <cell r="C185">
            <v>7891700017510</v>
          </cell>
          <cell r="D185">
            <v>17794626905626</v>
          </cell>
          <cell r="E185" t="str">
            <v>FS</v>
          </cell>
          <cell r="F185" t="str">
            <v>Arisco</v>
          </cell>
          <cell r="G185" t="str">
            <v>Arveja ARISCO Lt 6*2 Kg</v>
          </cell>
          <cell r="H185" t="str">
            <v>g</v>
          </cell>
          <cell r="I185">
            <v>6</v>
          </cell>
          <cell r="J185">
            <v>14</v>
          </cell>
          <cell r="K185">
            <v>0.19600000000000001</v>
          </cell>
          <cell r="L185" t="str">
            <v>Infant Care</v>
          </cell>
          <cell r="M185" t="str">
            <v>normal</v>
          </cell>
          <cell r="O185" t="str">
            <v>Premium</v>
          </cell>
          <cell r="P185" t="str">
            <v>pequeño</v>
          </cell>
          <cell r="Q185" t="str">
            <v>pañal</v>
          </cell>
          <cell r="R185">
            <v>0.39535714285714285</v>
          </cell>
          <cell r="S185">
            <v>0.39178571428571429</v>
          </cell>
          <cell r="T185">
            <v>5.5350000000000001</v>
          </cell>
          <cell r="U185">
            <v>5.4850000000000003</v>
          </cell>
          <cell r="V185">
            <v>9.5</v>
          </cell>
          <cell r="W185">
            <v>15</v>
          </cell>
          <cell r="X185">
            <v>19.5</v>
          </cell>
          <cell r="Y185">
            <v>9.5</v>
          </cell>
          <cell r="Z185">
            <v>39</v>
          </cell>
          <cell r="AA185">
            <v>90</v>
          </cell>
          <cell r="AB185">
            <v>5</v>
          </cell>
          <cell r="AC185">
            <v>30</v>
          </cell>
          <cell r="AD185">
            <v>3.3345E-2</v>
          </cell>
          <cell r="AE185" t="str">
            <v>fardo</v>
          </cell>
          <cell r="AF185" t="str">
            <v>Argentina</v>
          </cell>
          <cell r="AG185">
            <v>37739</v>
          </cell>
          <cell r="AH185">
            <v>6658</v>
          </cell>
          <cell r="AI185">
            <v>1751</v>
          </cell>
          <cell r="AJ185">
            <v>11620103</v>
          </cell>
          <cell r="AK185">
            <v>5</v>
          </cell>
          <cell r="AN185">
            <v>0</v>
          </cell>
        </row>
        <row r="186">
          <cell r="A186">
            <v>6083</v>
          </cell>
          <cell r="B186">
            <v>0</v>
          </cell>
          <cell r="C186">
            <v>7891700023009</v>
          </cell>
          <cell r="D186">
            <v>17794626905633</v>
          </cell>
          <cell r="E186" t="str">
            <v>FS</v>
          </cell>
          <cell r="F186" t="str">
            <v>Arisco</v>
          </cell>
          <cell r="G186" t="str">
            <v>Caldo carne ARISCO 1lt dp 20*24*2</v>
          </cell>
          <cell r="H186" t="str">
            <v>g</v>
          </cell>
          <cell r="I186">
            <v>24</v>
          </cell>
          <cell r="J186">
            <v>12</v>
          </cell>
          <cell r="K186">
            <v>0.16800000000000001</v>
          </cell>
          <cell r="L186" t="str">
            <v>Infant Care</v>
          </cell>
          <cell r="M186" t="str">
            <v>normal</v>
          </cell>
          <cell r="O186" t="str">
            <v>Premium</v>
          </cell>
          <cell r="P186" t="str">
            <v>mediano</v>
          </cell>
          <cell r="Q186" t="str">
            <v>pañal</v>
          </cell>
          <cell r="R186">
            <v>0.34100000000000003</v>
          </cell>
          <cell r="S186">
            <v>0.33742857142857147</v>
          </cell>
          <cell r="T186">
            <v>4.774</v>
          </cell>
          <cell r="U186">
            <v>4.7240000000000002</v>
          </cell>
          <cell r="V186">
            <v>10.5</v>
          </cell>
          <cell r="W186">
            <v>15</v>
          </cell>
          <cell r="X186">
            <v>21</v>
          </cell>
          <cell r="Y186">
            <v>21</v>
          </cell>
          <cell r="Z186">
            <v>31.5</v>
          </cell>
          <cell r="AA186">
            <v>58</v>
          </cell>
          <cell r="AB186">
            <v>5</v>
          </cell>
          <cell r="AC186">
            <v>30</v>
          </cell>
          <cell r="AD186">
            <v>3.8366999999999998E-2</v>
          </cell>
          <cell r="AE186" t="str">
            <v>fardo</v>
          </cell>
          <cell r="AF186" t="str">
            <v>Argentina</v>
          </cell>
          <cell r="AG186">
            <v>37739</v>
          </cell>
          <cell r="AH186">
            <v>6083</v>
          </cell>
          <cell r="AI186">
            <v>8050</v>
          </cell>
          <cell r="AJ186">
            <v>11570103</v>
          </cell>
          <cell r="AK186">
            <v>1</v>
          </cell>
          <cell r="AN186">
            <v>0</v>
          </cell>
        </row>
        <row r="187">
          <cell r="A187">
            <v>15221</v>
          </cell>
          <cell r="B187">
            <v>0</v>
          </cell>
          <cell r="C187">
            <v>7891700080354</v>
          </cell>
          <cell r="D187">
            <v>17794626905640</v>
          </cell>
          <cell r="E187" t="str">
            <v>FS</v>
          </cell>
          <cell r="F187" t="str">
            <v>Arisco</v>
          </cell>
          <cell r="G187" t="str">
            <v>Caldo carne ARISCO 3lt Ct8*20*6</v>
          </cell>
          <cell r="H187" t="str">
            <v>g</v>
          </cell>
          <cell r="I187">
            <v>20</v>
          </cell>
          <cell r="J187">
            <v>10</v>
          </cell>
          <cell r="K187">
            <v>0.14000000000000001</v>
          </cell>
          <cell r="L187" t="str">
            <v>Infant Care</v>
          </cell>
          <cell r="M187" t="str">
            <v>normal</v>
          </cell>
          <cell r="O187" t="str">
            <v>Premium</v>
          </cell>
          <cell r="P187" t="str">
            <v>grande</v>
          </cell>
          <cell r="Q187" t="str">
            <v>pañal</v>
          </cell>
          <cell r="R187">
            <v>0.35128571428571431</v>
          </cell>
          <cell r="S187">
            <v>0.34771428571428575</v>
          </cell>
          <cell r="T187">
            <v>4.9180000000000001</v>
          </cell>
          <cell r="U187">
            <v>4.8680000000000003</v>
          </cell>
          <cell r="V187">
            <v>10.5</v>
          </cell>
          <cell r="W187">
            <v>15</v>
          </cell>
          <cell r="X187">
            <v>21</v>
          </cell>
          <cell r="Y187">
            <v>10.5</v>
          </cell>
          <cell r="Z187">
            <v>42</v>
          </cell>
          <cell r="AA187">
            <v>77</v>
          </cell>
          <cell r="AB187">
            <v>5</v>
          </cell>
          <cell r="AC187">
            <v>25</v>
          </cell>
          <cell r="AD187">
            <v>3.3957000000000001E-2</v>
          </cell>
          <cell r="AE187" t="str">
            <v>fardo</v>
          </cell>
          <cell r="AF187" t="str">
            <v>Argentina</v>
          </cell>
          <cell r="AG187">
            <v>37739</v>
          </cell>
          <cell r="AH187">
            <v>15221</v>
          </cell>
          <cell r="AI187">
            <v>8035</v>
          </cell>
          <cell r="AJ187">
            <v>11570103</v>
          </cell>
          <cell r="AK187">
            <v>2</v>
          </cell>
          <cell r="AN187">
            <v>0</v>
          </cell>
        </row>
        <row r="188">
          <cell r="A188">
            <v>6080</v>
          </cell>
          <cell r="B188">
            <v>0</v>
          </cell>
          <cell r="C188">
            <v>7891700023023</v>
          </cell>
          <cell r="D188">
            <v>17794626905657</v>
          </cell>
          <cell r="E188" t="str">
            <v>FS</v>
          </cell>
          <cell r="F188" t="str">
            <v>Arisco</v>
          </cell>
          <cell r="G188" t="str">
            <v>Caldo gallina ARISCO 1 lt dp 20*24*2</v>
          </cell>
          <cell r="H188" t="str">
            <v>g</v>
          </cell>
          <cell r="I188">
            <v>24</v>
          </cell>
          <cell r="J188">
            <v>8</v>
          </cell>
          <cell r="K188">
            <v>0.112</v>
          </cell>
          <cell r="L188" t="str">
            <v>Infant Care</v>
          </cell>
          <cell r="M188" t="str">
            <v>normal</v>
          </cell>
          <cell r="O188" t="str">
            <v>Premium</v>
          </cell>
          <cell r="P188" t="str">
            <v>extra grande</v>
          </cell>
          <cell r="Q188" t="str">
            <v>pañal</v>
          </cell>
          <cell r="R188">
            <v>0.37542857142857144</v>
          </cell>
          <cell r="S188">
            <v>0.37185714285714289</v>
          </cell>
          <cell r="T188">
            <v>5.2560000000000002</v>
          </cell>
          <cell r="U188">
            <v>5.2060000000000004</v>
          </cell>
          <cell r="V188">
            <v>10.5</v>
          </cell>
          <cell r="W188">
            <v>15.3</v>
          </cell>
          <cell r="X188">
            <v>21</v>
          </cell>
          <cell r="Y188">
            <v>97</v>
          </cell>
          <cell r="Z188">
            <v>25.5</v>
          </cell>
          <cell r="AA188">
            <v>21</v>
          </cell>
          <cell r="AB188">
            <v>5</v>
          </cell>
          <cell r="AC188">
            <v>25</v>
          </cell>
          <cell r="AD188">
            <v>5.1943499999999997E-2</v>
          </cell>
          <cell r="AE188" t="str">
            <v>fardo</v>
          </cell>
          <cell r="AF188" t="str">
            <v>Argentina</v>
          </cell>
          <cell r="AG188">
            <v>37739</v>
          </cell>
          <cell r="AH188">
            <v>6080</v>
          </cell>
          <cell r="AI188">
            <v>8051</v>
          </cell>
          <cell r="AJ188">
            <v>11570103</v>
          </cell>
          <cell r="AK188">
            <v>3</v>
          </cell>
          <cell r="AN188">
            <v>0</v>
          </cell>
        </row>
        <row r="189">
          <cell r="A189">
            <v>10703</v>
          </cell>
          <cell r="B189">
            <v>0</v>
          </cell>
          <cell r="C189">
            <v>7891700080415</v>
          </cell>
          <cell r="D189">
            <v>17794626906593</v>
          </cell>
          <cell r="E189" t="str">
            <v>FS</v>
          </cell>
          <cell r="F189" t="str">
            <v>Arisco</v>
          </cell>
          <cell r="G189" t="str">
            <v>Caldo gallina ARISCO 3lt Ct 8*20*6</v>
          </cell>
          <cell r="H189" t="str">
            <v>g</v>
          </cell>
          <cell r="I189">
            <v>20</v>
          </cell>
          <cell r="J189">
            <v>8</v>
          </cell>
          <cell r="K189">
            <v>0.112</v>
          </cell>
          <cell r="L189" t="str">
            <v>Infant Care</v>
          </cell>
          <cell r="M189" t="str">
            <v>normal</v>
          </cell>
          <cell r="O189" t="str">
            <v>Premium</v>
          </cell>
          <cell r="P189" t="str">
            <v>extra extra grande</v>
          </cell>
          <cell r="Q189" t="str">
            <v>pañal</v>
          </cell>
          <cell r="R189">
            <v>0.47271428571428575</v>
          </cell>
          <cell r="S189">
            <v>0.39771428571428569</v>
          </cell>
          <cell r="T189">
            <v>6.6180000000000003</v>
          </cell>
          <cell r="U189">
            <v>5.5679999999999996</v>
          </cell>
          <cell r="V189">
            <v>10.5</v>
          </cell>
          <cell r="W189">
            <v>15.3</v>
          </cell>
          <cell r="X189">
            <v>21</v>
          </cell>
          <cell r="Y189">
            <v>22</v>
          </cell>
          <cell r="Z189">
            <v>24.5</v>
          </cell>
          <cell r="AA189">
            <v>77</v>
          </cell>
          <cell r="AB189">
            <v>5</v>
          </cell>
          <cell r="AC189">
            <v>25</v>
          </cell>
          <cell r="AD189">
            <v>4.1502999999999998E-2</v>
          </cell>
          <cell r="AE189" t="str">
            <v>fardo</v>
          </cell>
          <cell r="AF189" t="str">
            <v>Argentina</v>
          </cell>
          <cell r="AG189">
            <v>37739</v>
          </cell>
          <cell r="AH189">
            <v>10703</v>
          </cell>
          <cell r="AI189">
            <v>8041</v>
          </cell>
          <cell r="AJ189">
            <v>11570103</v>
          </cell>
          <cell r="AK189">
            <v>4</v>
          </cell>
          <cell r="AN189">
            <v>0</v>
          </cell>
        </row>
        <row r="190">
          <cell r="A190">
            <v>13380</v>
          </cell>
          <cell r="B190">
            <v>0</v>
          </cell>
          <cell r="C190">
            <v>7891700080484</v>
          </cell>
          <cell r="D190">
            <v>17794626906210</v>
          </cell>
          <cell r="E190" t="str">
            <v>FS</v>
          </cell>
          <cell r="F190" t="str">
            <v>Arisco</v>
          </cell>
          <cell r="G190" t="str">
            <v>Caldo legumbres ARISCO 3lt Ct8*20*6</v>
          </cell>
          <cell r="H190" t="str">
            <v>g</v>
          </cell>
          <cell r="I190">
            <v>20</v>
          </cell>
          <cell r="J190">
            <v>48</v>
          </cell>
          <cell r="K190">
            <v>0.28799999999999998</v>
          </cell>
          <cell r="L190" t="str">
            <v>Infant Care</v>
          </cell>
          <cell r="M190" t="str">
            <v>mega</v>
          </cell>
          <cell r="O190" t="str">
            <v>Premium</v>
          </cell>
          <cell r="P190" t="str">
            <v>mediano</v>
          </cell>
          <cell r="Q190" t="str">
            <v>pañal</v>
          </cell>
          <cell r="R190">
            <v>1.3266666666666667</v>
          </cell>
          <cell r="S190">
            <v>1.3166666666666667</v>
          </cell>
          <cell r="T190">
            <v>7.96</v>
          </cell>
          <cell r="U190">
            <v>7.9</v>
          </cell>
          <cell r="V190">
            <v>9.5</v>
          </cell>
          <cell r="W190">
            <v>23</v>
          </cell>
          <cell r="X190">
            <v>38</v>
          </cell>
          <cell r="Y190">
            <v>9.5</v>
          </cell>
          <cell r="Z190">
            <v>46</v>
          </cell>
          <cell r="AA190">
            <v>114</v>
          </cell>
          <cell r="AB190">
            <v>4</v>
          </cell>
          <cell r="AC190">
            <v>16</v>
          </cell>
          <cell r="AD190">
            <v>4.9818000000000001E-2</v>
          </cell>
          <cell r="AE190" t="str">
            <v>fardo</v>
          </cell>
          <cell r="AF190" t="str">
            <v>Argentina</v>
          </cell>
          <cell r="AG190">
            <v>37739</v>
          </cell>
          <cell r="AH190">
            <v>13380</v>
          </cell>
          <cell r="AI190">
            <v>8048</v>
          </cell>
          <cell r="AJ190">
            <v>11570103</v>
          </cell>
          <cell r="AK190">
            <v>5</v>
          </cell>
          <cell r="AN190">
            <v>0</v>
          </cell>
        </row>
        <row r="191">
          <cell r="A191">
            <v>6195</v>
          </cell>
          <cell r="B191">
            <v>0</v>
          </cell>
          <cell r="C191">
            <v>7891700014625</v>
          </cell>
          <cell r="D191">
            <v>17794626906227</v>
          </cell>
          <cell r="E191" t="str">
            <v>FS</v>
          </cell>
          <cell r="F191" t="str">
            <v>Arisco</v>
          </cell>
          <cell r="G191" t="str">
            <v>Choclo Vd ARISCO Lt 6*2Kg</v>
          </cell>
          <cell r="H191" t="str">
            <v>g</v>
          </cell>
          <cell r="I191">
            <v>6</v>
          </cell>
          <cell r="J191">
            <v>40</v>
          </cell>
          <cell r="K191">
            <v>0.24</v>
          </cell>
          <cell r="L191" t="str">
            <v>Infant Care</v>
          </cell>
          <cell r="M191" t="str">
            <v>mega</v>
          </cell>
          <cell r="O191" t="str">
            <v>Premium</v>
          </cell>
          <cell r="P191" t="str">
            <v>grande</v>
          </cell>
          <cell r="Q191" t="str">
            <v>pañal</v>
          </cell>
          <cell r="R191">
            <v>1.3631666666666666</v>
          </cell>
          <cell r="S191">
            <v>1.3548333333333333</v>
          </cell>
          <cell r="T191">
            <v>8.1790000000000003</v>
          </cell>
          <cell r="U191">
            <v>8.1289999999999996</v>
          </cell>
          <cell r="V191">
            <v>10.5</v>
          </cell>
          <cell r="W191">
            <v>21</v>
          </cell>
          <cell r="X191">
            <v>41</v>
          </cell>
          <cell r="Y191">
            <v>31.5</v>
          </cell>
          <cell r="Z191">
            <v>21</v>
          </cell>
          <cell r="AA191">
            <v>82</v>
          </cell>
          <cell r="AB191">
            <v>4</v>
          </cell>
          <cell r="AC191">
            <v>16</v>
          </cell>
          <cell r="AD191">
            <v>5.4243E-2</v>
          </cell>
          <cell r="AE191" t="str">
            <v>fardo</v>
          </cell>
          <cell r="AF191" t="str">
            <v>Argentina</v>
          </cell>
          <cell r="AG191">
            <v>37739</v>
          </cell>
          <cell r="AH191">
            <v>6195</v>
          </cell>
          <cell r="AI191">
            <v>1462</v>
          </cell>
          <cell r="AJ191">
            <v>11620301</v>
          </cell>
          <cell r="AK191">
            <v>2</v>
          </cell>
          <cell r="AN191">
            <v>0</v>
          </cell>
        </row>
        <row r="192">
          <cell r="A192">
            <v>8608</v>
          </cell>
          <cell r="B192">
            <v>0</v>
          </cell>
          <cell r="C192">
            <v>7891700032155</v>
          </cell>
          <cell r="D192">
            <v>17794626906234</v>
          </cell>
          <cell r="E192" t="str">
            <v>FS</v>
          </cell>
          <cell r="F192" t="str">
            <v>Arisco</v>
          </cell>
          <cell r="G192" t="str">
            <v>Choclo Vp ARISCO Lt 24*200 gr</v>
          </cell>
          <cell r="H192" t="str">
            <v>g</v>
          </cell>
          <cell r="I192">
            <v>24</v>
          </cell>
          <cell r="J192">
            <v>32</v>
          </cell>
          <cell r="K192">
            <v>0.192</v>
          </cell>
          <cell r="L192" t="str">
            <v>Infant Care</v>
          </cell>
          <cell r="M192" t="str">
            <v>mega</v>
          </cell>
          <cell r="O192" t="str">
            <v>Premium</v>
          </cell>
          <cell r="P192" t="str">
            <v>extra grande</v>
          </cell>
          <cell r="Q192" t="str">
            <v>pañal</v>
          </cell>
          <cell r="R192">
            <v>1.4596666666666664</v>
          </cell>
          <cell r="S192">
            <v>1.4513333333333334</v>
          </cell>
          <cell r="T192">
            <v>8.7579999999999991</v>
          </cell>
          <cell r="U192">
            <v>8.7080000000000002</v>
          </cell>
          <cell r="V192">
            <v>20</v>
          </cell>
          <cell r="W192">
            <v>12.5</v>
          </cell>
          <cell r="X192">
            <v>45</v>
          </cell>
          <cell r="Y192">
            <v>44</v>
          </cell>
          <cell r="Z192">
            <v>11</v>
          </cell>
          <cell r="AA192">
            <v>114</v>
          </cell>
          <cell r="AB192">
            <v>3</v>
          </cell>
          <cell r="AC192">
            <v>12</v>
          </cell>
          <cell r="AD192">
            <v>5.5176000000000003E-2</v>
          </cell>
          <cell r="AE192" t="str">
            <v>fardo</v>
          </cell>
          <cell r="AF192" t="str">
            <v>Argentina</v>
          </cell>
          <cell r="AG192">
            <v>37739</v>
          </cell>
          <cell r="AH192">
            <v>8608</v>
          </cell>
          <cell r="AI192">
            <v>8460</v>
          </cell>
          <cell r="AJ192">
            <v>11620301</v>
          </cell>
          <cell r="AK192">
            <v>3</v>
          </cell>
          <cell r="AN192">
            <v>0</v>
          </cell>
        </row>
        <row r="193">
          <cell r="A193">
            <v>13936</v>
          </cell>
          <cell r="B193">
            <v>0</v>
          </cell>
          <cell r="C193">
            <v>7891700034197</v>
          </cell>
          <cell r="D193">
            <v>17794626906678</v>
          </cell>
          <cell r="E193" t="str">
            <v>FS</v>
          </cell>
          <cell r="F193" t="str">
            <v>Arisco</v>
          </cell>
          <cell r="G193" t="str">
            <v>Dulce Guayaba ARISCO Tp 24*500gr</v>
          </cell>
          <cell r="H193" t="str">
            <v>g</v>
          </cell>
          <cell r="I193">
            <v>24</v>
          </cell>
          <cell r="J193">
            <v>32</v>
          </cell>
          <cell r="K193">
            <v>0.192</v>
          </cell>
          <cell r="L193" t="str">
            <v>Infant Care</v>
          </cell>
          <cell r="M193" t="str">
            <v>mega</v>
          </cell>
          <cell r="O193" t="str">
            <v>Premium</v>
          </cell>
          <cell r="P193" t="str">
            <v>extra extra grande</v>
          </cell>
          <cell r="Q193" t="str">
            <v>pañal</v>
          </cell>
          <cell r="R193">
            <v>1.5629999999999999</v>
          </cell>
          <cell r="S193">
            <v>1.5546666666666666</v>
          </cell>
          <cell r="T193">
            <v>9.3780000000000001</v>
          </cell>
          <cell r="U193">
            <v>9.3279999999999994</v>
          </cell>
          <cell r="V193">
            <v>20</v>
          </cell>
          <cell r="W193">
            <v>10.5</v>
          </cell>
          <cell r="X193">
            <v>50</v>
          </cell>
          <cell r="Y193">
            <v>21</v>
          </cell>
          <cell r="Z193">
            <v>33</v>
          </cell>
          <cell r="AA193">
            <v>98</v>
          </cell>
          <cell r="AB193">
            <v>3</v>
          </cell>
          <cell r="AC193">
            <v>12</v>
          </cell>
          <cell r="AD193">
            <v>6.7914000000000002E-2</v>
          </cell>
          <cell r="AE193" t="str">
            <v>fardo</v>
          </cell>
          <cell r="AF193" t="str">
            <v>Argentina</v>
          </cell>
          <cell r="AG193">
            <v>37739</v>
          </cell>
          <cell r="AH193">
            <v>13936</v>
          </cell>
          <cell r="AI193">
            <v>8458</v>
          </cell>
          <cell r="AJ193">
            <v>11281314</v>
          </cell>
          <cell r="AK193">
            <v>2</v>
          </cell>
          <cell r="AN193">
            <v>0</v>
          </cell>
        </row>
        <row r="194">
          <cell r="A194">
            <v>13938</v>
          </cell>
          <cell r="B194">
            <v>0</v>
          </cell>
          <cell r="C194">
            <v>7891700034210</v>
          </cell>
          <cell r="D194">
            <v>17702425521190</v>
          </cell>
          <cell r="E194" t="str">
            <v>FS</v>
          </cell>
          <cell r="F194" t="str">
            <v>Arisco</v>
          </cell>
          <cell r="G194" t="str">
            <v>Dulce Marrón Glace ARISCO Tp 24/480 gr</v>
          </cell>
          <cell r="H194" t="str">
            <v>g</v>
          </cell>
          <cell r="I194">
            <v>24</v>
          </cell>
          <cell r="J194">
            <v>12</v>
          </cell>
          <cell r="K194">
            <v>0.16800000000000001</v>
          </cell>
          <cell r="L194" t="str">
            <v>Infant Care</v>
          </cell>
          <cell r="M194" t="str">
            <v>normal</v>
          </cell>
          <cell r="O194" t="str">
            <v>Premium</v>
          </cell>
          <cell r="P194" t="str">
            <v>recien nacido</v>
          </cell>
          <cell r="Q194" t="str">
            <v>pañal</v>
          </cell>
          <cell r="R194">
            <v>0.25528571428571428</v>
          </cell>
          <cell r="S194">
            <v>0.25171428571428572</v>
          </cell>
          <cell r="T194">
            <v>3.5739999999999998</v>
          </cell>
          <cell r="U194">
            <v>3.524</v>
          </cell>
          <cell r="V194">
            <v>10.5</v>
          </cell>
          <cell r="W194">
            <v>11</v>
          </cell>
          <cell r="X194">
            <v>16.5</v>
          </cell>
          <cell r="Y194">
            <v>33</v>
          </cell>
          <cell r="Z194">
            <v>19</v>
          </cell>
          <cell r="AA194">
            <v>37</v>
          </cell>
          <cell r="AB194">
            <v>5</v>
          </cell>
          <cell r="AC194">
            <v>30</v>
          </cell>
          <cell r="AD194">
            <v>2.3199000000000001E-2</v>
          </cell>
          <cell r="AE194" t="str">
            <v>fardo</v>
          </cell>
          <cell r="AF194" t="str">
            <v>Argentina</v>
          </cell>
          <cell r="AG194">
            <v>37739</v>
          </cell>
          <cell r="AH194">
            <v>13938</v>
          </cell>
          <cell r="AI194">
            <v>8475</v>
          </cell>
          <cell r="AJ194">
            <v>11281314</v>
          </cell>
          <cell r="AK194">
            <v>3</v>
          </cell>
          <cell r="AN194">
            <v>0</v>
          </cell>
        </row>
        <row r="195">
          <cell r="A195">
            <v>6552</v>
          </cell>
          <cell r="B195">
            <v>0</v>
          </cell>
          <cell r="C195">
            <v>7891700014502</v>
          </cell>
          <cell r="D195">
            <v>17794626906098</v>
          </cell>
          <cell r="E195" t="str">
            <v>FS</v>
          </cell>
          <cell r="F195" t="str">
            <v>Arisco</v>
          </cell>
          <cell r="G195" t="str">
            <v>Ensalada Legumbres ARISCO Lt 24*200gr</v>
          </cell>
          <cell r="H195" t="str">
            <v>g</v>
          </cell>
          <cell r="I195">
            <v>24</v>
          </cell>
          <cell r="J195">
            <v>14</v>
          </cell>
          <cell r="K195">
            <v>0.19600000000000001</v>
          </cell>
          <cell r="L195" t="str">
            <v>Infant Care</v>
          </cell>
          <cell r="M195" t="str">
            <v>normal</v>
          </cell>
          <cell r="O195" t="str">
            <v>Premium</v>
          </cell>
          <cell r="P195" t="str">
            <v>pequeño</v>
          </cell>
          <cell r="Q195" t="str">
            <v>pañal</v>
          </cell>
          <cell r="R195">
            <v>0.39535714285714285</v>
          </cell>
          <cell r="S195">
            <v>0.39178571428571429</v>
          </cell>
          <cell r="T195">
            <v>5.5350000000000001</v>
          </cell>
          <cell r="U195">
            <v>5.4850000000000003</v>
          </cell>
          <cell r="V195">
            <v>9.5</v>
          </cell>
          <cell r="W195">
            <v>15</v>
          </cell>
          <cell r="X195">
            <v>19.5</v>
          </cell>
          <cell r="Y195">
            <v>9.5</v>
          </cell>
          <cell r="Z195">
            <v>39</v>
          </cell>
          <cell r="AA195">
            <v>90</v>
          </cell>
          <cell r="AB195">
            <v>5</v>
          </cell>
          <cell r="AC195">
            <v>30</v>
          </cell>
          <cell r="AD195">
            <v>3.3345E-2</v>
          </cell>
          <cell r="AE195" t="str">
            <v>fardo</v>
          </cell>
          <cell r="AF195" t="str">
            <v>Argentina</v>
          </cell>
          <cell r="AG195">
            <v>37739</v>
          </cell>
          <cell r="AH195">
            <v>6552</v>
          </cell>
          <cell r="AI195">
            <v>1450</v>
          </cell>
          <cell r="AJ195">
            <v>11620901</v>
          </cell>
          <cell r="AK195">
            <v>1</v>
          </cell>
          <cell r="AN195">
            <v>0</v>
          </cell>
        </row>
        <row r="196">
          <cell r="A196">
            <v>15747</v>
          </cell>
          <cell r="B196">
            <v>0</v>
          </cell>
          <cell r="C196">
            <v>7891700029858</v>
          </cell>
          <cell r="D196">
            <v>17794626906104</v>
          </cell>
          <cell r="E196" t="str">
            <v>FS</v>
          </cell>
          <cell r="F196" t="str">
            <v>Arisco</v>
          </cell>
          <cell r="G196" t="str">
            <v>Ext.Tom.Spagheto TP 48 *140 gr</v>
          </cell>
          <cell r="H196" t="str">
            <v>g</v>
          </cell>
          <cell r="I196">
            <v>48</v>
          </cell>
          <cell r="J196">
            <v>12</v>
          </cell>
          <cell r="K196">
            <v>0.16800000000000001</v>
          </cell>
          <cell r="L196" t="str">
            <v>Infant Care</v>
          </cell>
          <cell r="M196" t="str">
            <v>normal</v>
          </cell>
          <cell r="O196" t="str">
            <v>Premium</v>
          </cell>
          <cell r="P196" t="str">
            <v>mediano</v>
          </cell>
          <cell r="Q196" t="str">
            <v>pañal</v>
          </cell>
          <cell r="R196">
            <v>0.34100000000000003</v>
          </cell>
          <cell r="S196">
            <v>0.33742857142857147</v>
          </cell>
          <cell r="T196">
            <v>4.774</v>
          </cell>
          <cell r="U196">
            <v>4.7240000000000002</v>
          </cell>
          <cell r="V196">
            <v>10.5</v>
          </cell>
          <cell r="W196">
            <v>15</v>
          </cell>
          <cell r="X196">
            <v>21</v>
          </cell>
          <cell r="Y196">
            <v>21</v>
          </cell>
          <cell r="Z196">
            <v>31.5</v>
          </cell>
          <cell r="AA196">
            <v>58</v>
          </cell>
          <cell r="AB196">
            <v>5</v>
          </cell>
          <cell r="AC196">
            <v>30</v>
          </cell>
          <cell r="AD196">
            <v>3.8366999999999998E-2</v>
          </cell>
          <cell r="AE196" t="str">
            <v>fardo</v>
          </cell>
          <cell r="AF196" t="str">
            <v>Argentina</v>
          </cell>
          <cell r="AG196">
            <v>37739</v>
          </cell>
          <cell r="AH196">
            <v>15747</v>
          </cell>
          <cell r="AI196">
            <v>1599</v>
          </cell>
          <cell r="AJ196">
            <v>11611301</v>
          </cell>
          <cell r="AK196">
            <v>2</v>
          </cell>
          <cell r="AN196">
            <v>0</v>
          </cell>
        </row>
        <row r="197">
          <cell r="A197">
            <v>15742</v>
          </cell>
          <cell r="B197">
            <v>0</v>
          </cell>
          <cell r="C197">
            <v>7891700016520</v>
          </cell>
          <cell r="D197">
            <v>17794626906111</v>
          </cell>
          <cell r="E197" t="str">
            <v>FS</v>
          </cell>
          <cell r="F197" t="str">
            <v>Arisco</v>
          </cell>
          <cell r="G197" t="str">
            <v>Ext.Tomate ARISCO CP 24*190 gr</v>
          </cell>
          <cell r="H197" t="str">
            <v>g</v>
          </cell>
          <cell r="I197">
            <v>24</v>
          </cell>
          <cell r="J197">
            <v>10</v>
          </cell>
          <cell r="K197">
            <v>0.14000000000000001</v>
          </cell>
          <cell r="L197" t="str">
            <v>Infant Care</v>
          </cell>
          <cell r="M197" t="str">
            <v>normal</v>
          </cell>
          <cell r="O197" t="str">
            <v>Premium</v>
          </cell>
          <cell r="P197" t="str">
            <v>grande</v>
          </cell>
          <cell r="Q197" t="str">
            <v>pañal</v>
          </cell>
          <cell r="R197">
            <v>0.35128571428571431</v>
          </cell>
          <cell r="S197">
            <v>0.34771428571428575</v>
          </cell>
          <cell r="T197">
            <v>4.9180000000000001</v>
          </cell>
          <cell r="U197">
            <v>4.8680000000000003</v>
          </cell>
          <cell r="V197">
            <v>10.5</v>
          </cell>
          <cell r="W197">
            <v>15</v>
          </cell>
          <cell r="X197">
            <v>21</v>
          </cell>
          <cell r="Y197">
            <v>10.5</v>
          </cell>
          <cell r="Z197">
            <v>42</v>
          </cell>
          <cell r="AA197">
            <v>77</v>
          </cell>
          <cell r="AB197">
            <v>5</v>
          </cell>
          <cell r="AC197">
            <v>25</v>
          </cell>
          <cell r="AD197">
            <v>3.3957000000000001E-2</v>
          </cell>
          <cell r="AE197" t="str">
            <v>fardo</v>
          </cell>
          <cell r="AF197" t="str">
            <v>Argentina</v>
          </cell>
          <cell r="AG197">
            <v>37739</v>
          </cell>
          <cell r="AH197">
            <v>15742</v>
          </cell>
          <cell r="AI197">
            <v>2504</v>
          </cell>
          <cell r="AJ197">
            <v>11611305</v>
          </cell>
          <cell r="AK197">
            <v>5</v>
          </cell>
          <cell r="AN197">
            <v>0</v>
          </cell>
        </row>
        <row r="198">
          <cell r="A198">
            <v>15851</v>
          </cell>
          <cell r="B198">
            <v>0</v>
          </cell>
          <cell r="C198">
            <v>7891700033480</v>
          </cell>
          <cell r="D198">
            <v>17794626906128</v>
          </cell>
          <cell r="E198" t="str">
            <v>FS</v>
          </cell>
          <cell r="F198" t="str">
            <v>Arisco</v>
          </cell>
          <cell r="G198" t="str">
            <v>Ext.Tomate ARISCO CP 24*260 gr</v>
          </cell>
          <cell r="H198" t="str">
            <v>g</v>
          </cell>
          <cell r="I198">
            <v>24</v>
          </cell>
          <cell r="J198">
            <v>8</v>
          </cell>
          <cell r="K198">
            <v>0.112</v>
          </cell>
          <cell r="L198" t="str">
            <v>Infant Care</v>
          </cell>
          <cell r="M198" t="str">
            <v>normal</v>
          </cell>
          <cell r="O198" t="str">
            <v>Premium</v>
          </cell>
          <cell r="P198" t="str">
            <v>extra grande</v>
          </cell>
          <cell r="Q198" t="str">
            <v>pañal</v>
          </cell>
          <cell r="R198">
            <v>0.37542857142857144</v>
          </cell>
          <cell r="S198">
            <v>0.37185714285714289</v>
          </cell>
          <cell r="T198">
            <v>5.2560000000000002</v>
          </cell>
          <cell r="U198">
            <v>5.2060000000000004</v>
          </cell>
          <cell r="V198">
            <v>11</v>
          </cell>
          <cell r="W198">
            <v>10.5</v>
          </cell>
          <cell r="X198">
            <v>22.5</v>
          </cell>
          <cell r="Y198">
            <v>11</v>
          </cell>
          <cell r="Z198">
            <v>45</v>
          </cell>
          <cell r="AA198">
            <v>73.5</v>
          </cell>
          <cell r="AB198">
            <v>5</v>
          </cell>
          <cell r="AC198">
            <v>2</v>
          </cell>
          <cell r="AD198">
            <v>3.6382499999999998E-2</v>
          </cell>
          <cell r="AE198" t="str">
            <v>fardo</v>
          </cell>
          <cell r="AF198" t="str">
            <v>Argentina</v>
          </cell>
          <cell r="AG198">
            <v>37739</v>
          </cell>
          <cell r="AH198">
            <v>15851</v>
          </cell>
          <cell r="AI198">
            <v>2505</v>
          </cell>
          <cell r="AJ198">
            <v>11611305</v>
          </cell>
          <cell r="AK198">
            <v>1</v>
          </cell>
          <cell r="AN198">
            <v>0</v>
          </cell>
        </row>
        <row r="199">
          <cell r="A199">
            <v>6180</v>
          </cell>
          <cell r="B199">
            <v>0</v>
          </cell>
          <cell r="C199">
            <v>7891700033459</v>
          </cell>
          <cell r="D199">
            <v>17794626906609</v>
          </cell>
          <cell r="E199" t="str">
            <v>FS</v>
          </cell>
          <cell r="F199" t="str">
            <v>Arisco</v>
          </cell>
          <cell r="G199" t="str">
            <v>Ext.Tomate ARISCO Lt 24*350 gr</v>
          </cell>
          <cell r="H199" t="str">
            <v>g</v>
          </cell>
          <cell r="I199">
            <v>24</v>
          </cell>
          <cell r="J199">
            <v>8</v>
          </cell>
          <cell r="K199">
            <v>0.112</v>
          </cell>
          <cell r="L199" t="str">
            <v>Infant Care</v>
          </cell>
          <cell r="M199" t="str">
            <v>normal</v>
          </cell>
          <cell r="O199" t="str">
            <v>Premium</v>
          </cell>
          <cell r="P199" t="str">
            <v>extra extra grande</v>
          </cell>
          <cell r="Q199" t="str">
            <v>pañal</v>
          </cell>
          <cell r="R199">
            <v>0.4012857142857143</v>
          </cell>
          <cell r="S199">
            <v>0.39771428571428569</v>
          </cell>
          <cell r="T199">
            <v>5.6180000000000003</v>
          </cell>
          <cell r="U199">
            <v>5.5679999999999996</v>
          </cell>
          <cell r="V199">
            <v>12</v>
          </cell>
          <cell r="W199">
            <v>10.5</v>
          </cell>
          <cell r="X199">
            <v>25</v>
          </cell>
          <cell r="Y199">
            <v>24.5</v>
          </cell>
          <cell r="Z199">
            <v>22</v>
          </cell>
          <cell r="AA199">
            <v>77</v>
          </cell>
          <cell r="AB199">
            <v>5</v>
          </cell>
          <cell r="AC199">
            <v>25</v>
          </cell>
          <cell r="AD199">
            <v>4.1502999999999998E-2</v>
          </cell>
          <cell r="AE199" t="str">
            <v>fardo</v>
          </cell>
          <cell r="AF199" t="str">
            <v>Argentina</v>
          </cell>
          <cell r="AG199">
            <v>37739</v>
          </cell>
          <cell r="AH199">
            <v>6180</v>
          </cell>
          <cell r="AI199">
            <v>1002</v>
          </cell>
          <cell r="AJ199">
            <v>11611305</v>
          </cell>
          <cell r="AK199">
            <v>2</v>
          </cell>
          <cell r="AN199">
            <v>0</v>
          </cell>
        </row>
        <row r="200">
          <cell r="A200">
            <v>6448</v>
          </cell>
          <cell r="B200">
            <v>0</v>
          </cell>
          <cell r="C200">
            <v>7891700016506</v>
          </cell>
          <cell r="E200" t="str">
            <v>FS</v>
          </cell>
          <cell r="F200" t="str">
            <v>Arisco</v>
          </cell>
          <cell r="G200" t="str">
            <v>Ext.Tomate ARISCO Lt 48*140 gr</v>
          </cell>
          <cell r="H200" t="str">
            <v>g</v>
          </cell>
          <cell r="I200">
            <v>48</v>
          </cell>
          <cell r="J200">
            <v>18</v>
          </cell>
          <cell r="K200">
            <v>0.216</v>
          </cell>
          <cell r="AG200" t="str">
            <v>a v barr</v>
          </cell>
          <cell r="AH200">
            <v>6448</v>
          </cell>
          <cell r="AI200">
            <v>2522</v>
          </cell>
          <cell r="AJ200">
            <v>11611305</v>
          </cell>
          <cell r="AK200">
            <v>4</v>
          </cell>
          <cell r="AN200">
            <v>0</v>
          </cell>
        </row>
        <row r="201">
          <cell r="A201">
            <v>11275</v>
          </cell>
          <cell r="B201">
            <v>0</v>
          </cell>
          <cell r="C201">
            <v>7891700016544</v>
          </cell>
          <cell r="E201" t="str">
            <v>FS</v>
          </cell>
          <cell r="F201" t="str">
            <v>Arisco</v>
          </cell>
          <cell r="G201" t="str">
            <v>Ext.Tomate ARISCO tp 4*4*1100gr</v>
          </cell>
          <cell r="H201" t="str">
            <v>g</v>
          </cell>
          <cell r="I201">
            <v>16</v>
          </cell>
          <cell r="J201">
            <v>14</v>
          </cell>
          <cell r="K201">
            <v>0.16800000000000001</v>
          </cell>
          <cell r="AG201" t="str">
            <v>a v barr</v>
          </cell>
          <cell r="AH201">
            <v>11275</v>
          </cell>
          <cell r="AI201">
            <v>1896</v>
          </cell>
          <cell r="AJ201">
            <v>11611301</v>
          </cell>
          <cell r="AK201">
            <v>1</v>
          </cell>
          <cell r="AN201">
            <v>0</v>
          </cell>
        </row>
        <row r="202">
          <cell r="A202">
            <v>11279</v>
          </cell>
          <cell r="B202">
            <v>0</v>
          </cell>
          <cell r="C202">
            <v>7891700029520</v>
          </cell>
          <cell r="E202" t="str">
            <v>FS</v>
          </cell>
          <cell r="F202" t="str">
            <v>Arisco</v>
          </cell>
          <cell r="G202" t="str">
            <v>Ext.Tomate ARISCO TP 48*140 gr. (ex Spagheto)</v>
          </cell>
          <cell r="H202" t="str">
            <v>g</v>
          </cell>
          <cell r="I202">
            <v>48</v>
          </cell>
          <cell r="J202">
            <v>50</v>
          </cell>
          <cell r="K202">
            <v>0.06</v>
          </cell>
          <cell r="L202" t="str">
            <v>Baby Wipes</v>
          </cell>
          <cell r="M202" t="str">
            <v>caja</v>
          </cell>
          <cell r="O202" t="str">
            <v>Value</v>
          </cell>
          <cell r="P202" t="str">
            <v>no aplica</v>
          </cell>
          <cell r="AG202">
            <v>37284</v>
          </cell>
          <cell r="AH202">
            <v>11279</v>
          </cell>
          <cell r="AI202">
            <v>2509</v>
          </cell>
          <cell r="AJ202">
            <v>11611305</v>
          </cell>
          <cell r="AK202">
            <v>6</v>
          </cell>
          <cell r="AN202">
            <v>0</v>
          </cell>
        </row>
        <row r="203">
          <cell r="A203">
            <v>6133</v>
          </cell>
          <cell r="B203">
            <v>0</v>
          </cell>
          <cell r="C203">
            <v>7891700033640</v>
          </cell>
          <cell r="E203" t="str">
            <v>FS</v>
          </cell>
          <cell r="F203" t="str">
            <v>Arisco</v>
          </cell>
          <cell r="G203" t="str">
            <v>Ketchup ARISCO Pet 24*390gr</v>
          </cell>
          <cell r="H203" t="str">
            <v>g</v>
          </cell>
          <cell r="I203">
            <v>24</v>
          </cell>
          <cell r="J203">
            <v>50</v>
          </cell>
          <cell r="K203">
            <v>0.06</v>
          </cell>
          <cell r="L203" t="str">
            <v>Baby Wipes</v>
          </cell>
          <cell r="M203" t="str">
            <v>caja</v>
          </cell>
          <cell r="O203" t="str">
            <v>Value</v>
          </cell>
          <cell r="P203" t="str">
            <v>no aplica</v>
          </cell>
          <cell r="AH203">
            <v>6133</v>
          </cell>
          <cell r="AI203">
            <v>8468</v>
          </cell>
          <cell r="AJ203">
            <v>11520101</v>
          </cell>
          <cell r="AK203">
            <v>5</v>
          </cell>
          <cell r="AN203">
            <v>0</v>
          </cell>
        </row>
        <row r="204">
          <cell r="A204">
            <v>6138</v>
          </cell>
          <cell r="B204">
            <v>0</v>
          </cell>
          <cell r="C204">
            <v>7891700033473</v>
          </cell>
          <cell r="E204" t="str">
            <v>FS</v>
          </cell>
          <cell r="F204" t="str">
            <v>Arisco</v>
          </cell>
          <cell r="G204" t="str">
            <v>Ketchup ARISCO Sh 250*9gr</v>
          </cell>
          <cell r="H204" t="str">
            <v>g</v>
          </cell>
          <cell r="I204">
            <v>250</v>
          </cell>
          <cell r="J204">
            <v>50</v>
          </cell>
          <cell r="K204">
            <v>0.12</v>
          </cell>
          <cell r="L204" t="str">
            <v>Baby Wipes</v>
          </cell>
          <cell r="M204" t="str">
            <v>refil</v>
          </cell>
          <cell r="O204" t="str">
            <v>Value</v>
          </cell>
          <cell r="P204" t="str">
            <v>no aplica</v>
          </cell>
          <cell r="AH204">
            <v>6138</v>
          </cell>
          <cell r="AI204">
            <v>1064</v>
          </cell>
          <cell r="AN204">
            <v>0</v>
          </cell>
        </row>
        <row r="205">
          <cell r="A205">
            <v>22614</v>
          </cell>
          <cell r="B205">
            <v>0</v>
          </cell>
          <cell r="C205">
            <v>7891700018456</v>
          </cell>
          <cell r="E205" t="str">
            <v>FS</v>
          </cell>
          <cell r="F205" t="str">
            <v>Arisco</v>
          </cell>
          <cell r="G205" t="str">
            <v>Ketchup ARISCO Tp 12*1160gr</v>
          </cell>
          <cell r="H205" t="str">
            <v>g</v>
          </cell>
          <cell r="I205">
            <v>12</v>
          </cell>
          <cell r="J205">
            <v>50</v>
          </cell>
          <cell r="K205">
            <v>0.12</v>
          </cell>
          <cell r="L205" t="str">
            <v>Baby Wipes</v>
          </cell>
          <cell r="M205" t="str">
            <v>refil</v>
          </cell>
          <cell r="O205" t="str">
            <v>Value</v>
          </cell>
          <cell r="P205" t="str">
            <v>no aplica</v>
          </cell>
          <cell r="AG205">
            <v>37540</v>
          </cell>
          <cell r="AH205">
            <v>22614</v>
          </cell>
          <cell r="AI205">
            <v>3481</v>
          </cell>
          <cell r="AJ205">
            <v>11520101</v>
          </cell>
          <cell r="AK205">
            <v>3</v>
          </cell>
          <cell r="AN205">
            <v>0</v>
          </cell>
        </row>
        <row r="206">
          <cell r="A206">
            <v>26634</v>
          </cell>
          <cell r="B206">
            <v>0</v>
          </cell>
          <cell r="C206">
            <v>7891700018081</v>
          </cell>
          <cell r="E206" t="str">
            <v>FS</v>
          </cell>
          <cell r="F206" t="str">
            <v>Arisco</v>
          </cell>
          <cell r="G206" t="str">
            <v>Ketchup ARISCO Tp 27*300gr</v>
          </cell>
          <cell r="H206" t="str">
            <v>g</v>
          </cell>
          <cell r="I206">
            <v>27</v>
          </cell>
          <cell r="J206">
            <v>60</v>
          </cell>
          <cell r="K206">
            <v>0.14399999999999999</v>
          </cell>
          <cell r="L206" t="str">
            <v>Baby Wipes</v>
          </cell>
          <cell r="AG206">
            <v>37568</v>
          </cell>
          <cell r="AH206">
            <v>26634</v>
          </cell>
          <cell r="AI206">
            <v>3484</v>
          </cell>
          <cell r="AJ206">
            <v>11520101</v>
          </cell>
          <cell r="AK206">
            <v>1</v>
          </cell>
          <cell r="AN206">
            <v>0</v>
          </cell>
        </row>
        <row r="207">
          <cell r="A207">
            <v>15166</v>
          </cell>
          <cell r="B207">
            <v>0</v>
          </cell>
          <cell r="C207" t="str">
            <v>7891700018456v</v>
          </cell>
          <cell r="E207" t="str">
            <v>FS</v>
          </cell>
          <cell r="F207" t="str">
            <v>Arisco</v>
          </cell>
          <cell r="G207" t="str">
            <v>Ketchup ARISCO Tp 4*4*1160gr</v>
          </cell>
          <cell r="H207" t="str">
            <v>g</v>
          </cell>
          <cell r="I207">
            <v>16</v>
          </cell>
          <cell r="J207">
            <v>60</v>
          </cell>
          <cell r="K207">
            <v>7.1999999999999995E-2</v>
          </cell>
          <cell r="L207" t="str">
            <v>Baby Wipes</v>
          </cell>
          <cell r="AH207">
            <v>15166</v>
          </cell>
          <cell r="AI207">
            <v>1925</v>
          </cell>
          <cell r="AJ207">
            <v>11520101</v>
          </cell>
          <cell r="AK207">
            <v>3</v>
          </cell>
          <cell r="AN207">
            <v>0</v>
          </cell>
        </row>
        <row r="208">
          <cell r="A208">
            <v>6141</v>
          </cell>
          <cell r="B208">
            <v>0</v>
          </cell>
          <cell r="C208" t="str">
            <v>7891700018081v</v>
          </cell>
          <cell r="E208" t="str">
            <v>FS</v>
          </cell>
          <cell r="F208" t="str">
            <v>Arisco</v>
          </cell>
          <cell r="G208" t="str">
            <v>Ketchup ARISCO Tp 48*300gr</v>
          </cell>
          <cell r="H208" t="str">
            <v>g</v>
          </cell>
          <cell r="I208">
            <v>48</v>
          </cell>
          <cell r="J208">
            <v>120</v>
          </cell>
          <cell r="K208">
            <v>0.14399999999999999</v>
          </cell>
          <cell r="L208" t="str">
            <v>Baby Wipes</v>
          </cell>
          <cell r="AH208">
            <v>6141</v>
          </cell>
          <cell r="AI208">
            <v>1808</v>
          </cell>
          <cell r="AJ208">
            <v>11520101</v>
          </cell>
          <cell r="AK208">
            <v>1</v>
          </cell>
          <cell r="AN208">
            <v>0</v>
          </cell>
        </row>
        <row r="209">
          <cell r="A209">
            <v>6129</v>
          </cell>
          <cell r="B209">
            <v>0</v>
          </cell>
          <cell r="C209">
            <v>7891700018098</v>
          </cell>
          <cell r="E209" t="str">
            <v>FS</v>
          </cell>
          <cell r="F209" t="str">
            <v>Arisco</v>
          </cell>
          <cell r="G209" t="str">
            <v>Ketchup ARISCO Tp 48*300gr</v>
          </cell>
          <cell r="H209" t="str">
            <v>g</v>
          </cell>
          <cell r="I209">
            <v>48</v>
          </cell>
          <cell r="J209">
            <v>60</v>
          </cell>
          <cell r="K209">
            <v>7.1999999999999995E-2</v>
          </cell>
          <cell r="L209" t="str">
            <v>Baby Wipes</v>
          </cell>
          <cell r="M209" t="str">
            <v>caja</v>
          </cell>
          <cell r="O209" t="str">
            <v>Premium</v>
          </cell>
          <cell r="P209" t="str">
            <v>no aplica</v>
          </cell>
          <cell r="AH209">
            <v>6129</v>
          </cell>
          <cell r="AI209">
            <v>1809</v>
          </cell>
          <cell r="AJ209">
            <v>11520101</v>
          </cell>
          <cell r="AK209">
            <v>2</v>
          </cell>
          <cell r="AN209">
            <v>0</v>
          </cell>
        </row>
        <row r="210">
          <cell r="A210">
            <v>6126</v>
          </cell>
          <cell r="B210">
            <v>0</v>
          </cell>
          <cell r="C210">
            <v>7891700033657</v>
          </cell>
          <cell r="E210" t="str">
            <v>FS</v>
          </cell>
          <cell r="F210" t="str">
            <v>Arisco</v>
          </cell>
          <cell r="G210" t="str">
            <v>Ketchup Pic ARISCO Pet 24*390gr</v>
          </cell>
          <cell r="H210" t="str">
            <v>g</v>
          </cell>
          <cell r="I210">
            <v>24</v>
          </cell>
          <cell r="J210">
            <v>60</v>
          </cell>
          <cell r="K210">
            <v>7.1999999999999995E-2</v>
          </cell>
          <cell r="L210" t="str">
            <v>Baby Wipes</v>
          </cell>
          <cell r="M210" t="str">
            <v>caja</v>
          </cell>
          <cell r="O210" t="str">
            <v>Premium</v>
          </cell>
          <cell r="P210" t="str">
            <v>no aplica</v>
          </cell>
          <cell r="AH210">
            <v>6126</v>
          </cell>
          <cell r="AI210">
            <v>8469</v>
          </cell>
          <cell r="AJ210">
            <v>11520101</v>
          </cell>
          <cell r="AK210">
            <v>4</v>
          </cell>
          <cell r="AN210">
            <v>0</v>
          </cell>
        </row>
        <row r="211">
          <cell r="A211">
            <v>8119</v>
          </cell>
          <cell r="B211">
            <v>0</v>
          </cell>
          <cell r="C211">
            <v>7891700013031</v>
          </cell>
          <cell r="E211" t="str">
            <v>FS</v>
          </cell>
          <cell r="F211" t="str">
            <v>Arisco</v>
          </cell>
          <cell r="G211" t="str">
            <v>Molho Ingles ARISCO Gf 24*150ml</v>
          </cell>
          <cell r="H211" t="str">
            <v>g</v>
          </cell>
          <cell r="I211">
            <v>24</v>
          </cell>
          <cell r="J211">
            <v>60</v>
          </cell>
          <cell r="K211">
            <v>0.14399999999999999</v>
          </cell>
          <cell r="L211" t="str">
            <v>Baby Wipes</v>
          </cell>
          <cell r="M211" t="str">
            <v>refil</v>
          </cell>
          <cell r="O211" t="str">
            <v>Premium</v>
          </cell>
          <cell r="P211" t="str">
            <v>no aplica</v>
          </cell>
          <cell r="AH211">
            <v>8119</v>
          </cell>
          <cell r="AI211">
            <v>1303</v>
          </cell>
          <cell r="AJ211">
            <v>11521701</v>
          </cell>
          <cell r="AK211">
            <v>1</v>
          </cell>
          <cell r="AN211">
            <v>0</v>
          </cell>
        </row>
        <row r="212">
          <cell r="A212">
            <v>8112</v>
          </cell>
          <cell r="B212">
            <v>0</v>
          </cell>
          <cell r="C212">
            <v>7891700013130</v>
          </cell>
          <cell r="E212" t="str">
            <v>FS</v>
          </cell>
          <cell r="F212" t="str">
            <v>Arisco</v>
          </cell>
          <cell r="G212" t="str">
            <v>Molho Pim Vm ARISCO Gf 24*150ml</v>
          </cell>
          <cell r="H212" t="str">
            <v>g</v>
          </cell>
          <cell r="I212">
            <v>24</v>
          </cell>
          <cell r="J212">
            <v>60</v>
          </cell>
          <cell r="K212">
            <v>0.14399999999999999</v>
          </cell>
          <cell r="L212" t="str">
            <v>Baby Wipes</v>
          </cell>
          <cell r="M212" t="str">
            <v>refil</v>
          </cell>
          <cell r="O212" t="str">
            <v>Premium</v>
          </cell>
          <cell r="P212" t="str">
            <v>no aplica</v>
          </cell>
          <cell r="AH212">
            <v>8112</v>
          </cell>
          <cell r="AI212">
            <v>1313</v>
          </cell>
          <cell r="AJ212">
            <v>11521701</v>
          </cell>
          <cell r="AK212">
            <v>5</v>
          </cell>
          <cell r="AN212">
            <v>0</v>
          </cell>
        </row>
        <row r="213">
          <cell r="A213">
            <v>15694</v>
          </cell>
          <cell r="B213">
            <v>0</v>
          </cell>
          <cell r="C213">
            <v>7891700014199</v>
          </cell>
          <cell r="E213" t="str">
            <v>FS</v>
          </cell>
          <cell r="F213" t="str">
            <v>Arisco</v>
          </cell>
          <cell r="G213" t="str">
            <v>Molho Soja Shoyu ARISCO Gf 24*150ml</v>
          </cell>
          <cell r="H213" t="str">
            <v>g</v>
          </cell>
          <cell r="I213">
            <v>24</v>
          </cell>
          <cell r="AH213">
            <v>15694</v>
          </cell>
          <cell r="AI213">
            <v>1419</v>
          </cell>
          <cell r="AJ213">
            <v>11521713</v>
          </cell>
          <cell r="AK213">
            <v>1</v>
          </cell>
          <cell r="AN213">
            <v>0</v>
          </cell>
        </row>
        <row r="214">
          <cell r="A214">
            <v>8126</v>
          </cell>
          <cell r="B214">
            <v>0</v>
          </cell>
          <cell r="C214">
            <v>7891700013208</v>
          </cell>
          <cell r="D214">
            <v>17896018702032</v>
          </cell>
          <cell r="E214" t="str">
            <v>FS</v>
          </cell>
          <cell r="F214" t="str">
            <v>Arisco</v>
          </cell>
          <cell r="G214" t="str">
            <v>Mostaza ARISCO Pet 24*200gr</v>
          </cell>
          <cell r="H214" t="str">
            <v>g</v>
          </cell>
          <cell r="I214">
            <v>24</v>
          </cell>
          <cell r="J214">
            <v>75</v>
          </cell>
          <cell r="K214">
            <v>0.9</v>
          </cell>
          <cell r="L214" t="str">
            <v>Baby Wipes</v>
          </cell>
          <cell r="M214" t="str">
            <v>caja</v>
          </cell>
          <cell r="O214" t="str">
            <v>Economy</v>
          </cell>
          <cell r="P214" t="str">
            <v>no aplica</v>
          </cell>
          <cell r="Q214" t="str">
            <v>Wipes</v>
          </cell>
          <cell r="R214">
            <v>0.3</v>
          </cell>
          <cell r="S214">
            <v>0.28499999999999998</v>
          </cell>
          <cell r="T214">
            <v>3.6</v>
          </cell>
          <cell r="U214">
            <v>3.42</v>
          </cell>
          <cell r="V214">
            <v>150</v>
          </cell>
          <cell r="W214">
            <v>80</v>
          </cell>
          <cell r="X214">
            <v>80</v>
          </cell>
          <cell r="Y214">
            <v>160</v>
          </cell>
          <cell r="Z214">
            <v>250</v>
          </cell>
          <cell r="AA214">
            <v>340</v>
          </cell>
          <cell r="AB214">
            <v>14</v>
          </cell>
          <cell r="AC214">
            <v>98</v>
          </cell>
          <cell r="AD214">
            <v>12.981</v>
          </cell>
          <cell r="AF214" t="str">
            <v>Brasil</v>
          </cell>
          <cell r="AH214">
            <v>8126</v>
          </cell>
          <cell r="AI214">
            <v>1320</v>
          </cell>
          <cell r="AJ214">
            <v>11520301</v>
          </cell>
          <cell r="AK214">
            <v>1</v>
          </cell>
          <cell r="AN214">
            <v>0</v>
          </cell>
        </row>
        <row r="215">
          <cell r="A215">
            <v>8123</v>
          </cell>
          <cell r="B215">
            <v>0</v>
          </cell>
          <cell r="C215">
            <v>7891700013253</v>
          </cell>
          <cell r="D215">
            <v>17896018702155</v>
          </cell>
          <cell r="E215" t="str">
            <v>FS</v>
          </cell>
          <cell r="F215" t="str">
            <v>Arisco</v>
          </cell>
          <cell r="G215" t="str">
            <v>Mostaza ARISCO Sh 250*9gr</v>
          </cell>
          <cell r="H215" t="str">
            <v>g</v>
          </cell>
          <cell r="I215">
            <v>250</v>
          </cell>
          <cell r="J215">
            <v>75</v>
          </cell>
          <cell r="K215">
            <v>1.8</v>
          </cell>
          <cell r="L215" t="str">
            <v>Baby Wipes</v>
          </cell>
          <cell r="M215" t="str">
            <v>refil</v>
          </cell>
          <cell r="O215" t="str">
            <v>Economy</v>
          </cell>
          <cell r="P215" t="str">
            <v>no aplica</v>
          </cell>
          <cell r="Q215" t="str">
            <v>Wipes</v>
          </cell>
          <cell r="R215">
            <v>0.3</v>
          </cell>
          <cell r="S215">
            <v>0.28499999999999998</v>
          </cell>
          <cell r="T215">
            <v>7.2</v>
          </cell>
          <cell r="U215">
            <v>6.84</v>
          </cell>
          <cell r="V215">
            <v>200</v>
          </cell>
          <cell r="W215" t="str">
            <v>155</v>
          </cell>
          <cell r="X215">
            <v>70</v>
          </cell>
          <cell r="Y215">
            <v>330</v>
          </cell>
          <cell r="Z215">
            <v>225</v>
          </cell>
          <cell r="AA215">
            <v>480</v>
          </cell>
          <cell r="AB215">
            <v>7</v>
          </cell>
          <cell r="AC215">
            <v>35</v>
          </cell>
          <cell r="AD215">
            <v>37.369</v>
          </cell>
          <cell r="AF215" t="str">
            <v>Brasil</v>
          </cell>
          <cell r="AH215">
            <v>8123</v>
          </cell>
          <cell r="AI215">
            <v>8153</v>
          </cell>
          <cell r="AN215">
            <v>0</v>
          </cell>
        </row>
        <row r="216">
          <cell r="A216">
            <v>13464</v>
          </cell>
          <cell r="B216">
            <v>0</v>
          </cell>
          <cell r="C216">
            <v>7891700016414</v>
          </cell>
          <cell r="E216" t="str">
            <v>FS</v>
          </cell>
          <cell r="F216" t="str">
            <v>Arisco</v>
          </cell>
          <cell r="G216" t="str">
            <v>Pulpa Tom TOMATO 12*520gr</v>
          </cell>
          <cell r="H216" t="str">
            <v>g</v>
          </cell>
          <cell r="I216">
            <v>12</v>
          </cell>
          <cell r="AG216">
            <v>37445</v>
          </cell>
          <cell r="AH216">
            <v>13464</v>
          </cell>
          <cell r="AI216">
            <v>8772</v>
          </cell>
          <cell r="AJ216">
            <v>11611103</v>
          </cell>
          <cell r="AK216">
            <v>3</v>
          </cell>
          <cell r="AN216">
            <v>0</v>
          </cell>
        </row>
        <row r="217">
          <cell r="A217">
            <v>6461</v>
          </cell>
          <cell r="B217">
            <v>0</v>
          </cell>
          <cell r="C217" t="str">
            <v>7891700016414v</v>
          </cell>
          <cell r="E217" t="str">
            <v>FS</v>
          </cell>
          <cell r="F217" t="str">
            <v>Arisco</v>
          </cell>
          <cell r="G217" t="str">
            <v>Pulpa Tom TOMATO 36*520gr</v>
          </cell>
          <cell r="H217" t="str">
            <v>g</v>
          </cell>
          <cell r="I217">
            <v>36</v>
          </cell>
          <cell r="J217">
            <v>22</v>
          </cell>
          <cell r="K217">
            <v>0.22</v>
          </cell>
          <cell r="AH217">
            <v>6461</v>
          </cell>
          <cell r="AI217">
            <v>1641</v>
          </cell>
          <cell r="AJ217">
            <v>11611103</v>
          </cell>
          <cell r="AK217">
            <v>3</v>
          </cell>
          <cell r="AN217">
            <v>0</v>
          </cell>
        </row>
        <row r="218">
          <cell r="A218">
            <v>6494</v>
          </cell>
          <cell r="B218">
            <v>0</v>
          </cell>
          <cell r="C218" t="str">
            <v>7891700016711v</v>
          </cell>
          <cell r="E218" t="str">
            <v>FS</v>
          </cell>
          <cell r="F218" t="str">
            <v>Arisco</v>
          </cell>
          <cell r="G218" t="str">
            <v>Pulpa Tom TOMATO 4*4*1060 gr</v>
          </cell>
          <cell r="H218" t="str">
            <v>g</v>
          </cell>
          <cell r="I218">
            <v>16</v>
          </cell>
          <cell r="J218">
            <v>22</v>
          </cell>
          <cell r="K218">
            <v>0.22</v>
          </cell>
          <cell r="AH218">
            <v>6494</v>
          </cell>
          <cell r="AI218">
            <v>1898</v>
          </cell>
          <cell r="AJ218">
            <v>11611103</v>
          </cell>
          <cell r="AK218">
            <v>1</v>
          </cell>
          <cell r="AN218">
            <v>0</v>
          </cell>
        </row>
        <row r="219">
          <cell r="A219">
            <v>6504</v>
          </cell>
          <cell r="B219">
            <v>0</v>
          </cell>
          <cell r="C219" t="str">
            <v>7891700016407v</v>
          </cell>
          <cell r="E219" t="str">
            <v>FS</v>
          </cell>
          <cell r="F219" t="str">
            <v>Arisco</v>
          </cell>
          <cell r="G219" t="str">
            <v>Pulpa Tom TOMATO 48*260gr</v>
          </cell>
          <cell r="H219" t="str">
            <v>g</v>
          </cell>
          <cell r="I219">
            <v>48</v>
          </cell>
          <cell r="J219">
            <v>18</v>
          </cell>
          <cell r="K219">
            <v>0.18</v>
          </cell>
          <cell r="AH219">
            <v>6504</v>
          </cell>
          <cell r="AI219">
            <v>1640</v>
          </cell>
          <cell r="AJ219">
            <v>11611103</v>
          </cell>
          <cell r="AK219">
            <v>2</v>
          </cell>
          <cell r="AN219">
            <v>0</v>
          </cell>
        </row>
        <row r="220">
          <cell r="A220">
            <v>8158</v>
          </cell>
          <cell r="B220">
            <v>0</v>
          </cell>
          <cell r="C220">
            <v>7891700012560</v>
          </cell>
          <cell r="E220" t="str">
            <v>FS</v>
          </cell>
          <cell r="F220" t="str">
            <v>Arisco</v>
          </cell>
          <cell r="G220" t="str">
            <v>Pure Tomate 36*530gr</v>
          </cell>
          <cell r="H220" t="str">
            <v>g</v>
          </cell>
          <cell r="I220">
            <v>36</v>
          </cell>
          <cell r="J220">
            <v>16</v>
          </cell>
          <cell r="K220">
            <v>0.16</v>
          </cell>
          <cell r="AH220">
            <v>8158</v>
          </cell>
          <cell r="AI220">
            <v>1256</v>
          </cell>
          <cell r="AJ220">
            <v>11610702</v>
          </cell>
          <cell r="AK220">
            <v>3</v>
          </cell>
          <cell r="AN220">
            <v>0</v>
          </cell>
        </row>
        <row r="221">
          <cell r="A221">
            <v>13463</v>
          </cell>
          <cell r="B221">
            <v>0</v>
          </cell>
          <cell r="C221">
            <v>7891700012676</v>
          </cell>
          <cell r="E221" t="str">
            <v>FS</v>
          </cell>
          <cell r="F221" t="str">
            <v>Arisco</v>
          </cell>
          <cell r="G221" t="str">
            <v>Pure Tomate ARISCO Tp 27*260gr</v>
          </cell>
          <cell r="H221" t="str">
            <v>g</v>
          </cell>
          <cell r="I221">
            <v>27</v>
          </cell>
          <cell r="J221">
            <v>16</v>
          </cell>
          <cell r="K221">
            <v>0.16</v>
          </cell>
          <cell r="AG221">
            <v>37445</v>
          </cell>
          <cell r="AH221">
            <v>13463</v>
          </cell>
          <cell r="AI221">
            <v>8764</v>
          </cell>
          <cell r="AJ221">
            <v>11610702</v>
          </cell>
          <cell r="AK221">
            <v>1</v>
          </cell>
          <cell r="AN221">
            <v>0</v>
          </cell>
        </row>
        <row r="222">
          <cell r="A222">
            <v>8137</v>
          </cell>
          <cell r="B222">
            <v>0</v>
          </cell>
          <cell r="C222" t="str">
            <v>7891700012676v</v>
          </cell>
          <cell r="E222" t="str">
            <v>FS</v>
          </cell>
          <cell r="F222" t="str">
            <v>Arisco</v>
          </cell>
          <cell r="G222" t="str">
            <v>Pure Tomate ARISCO Tp 48*260gr</v>
          </cell>
          <cell r="H222" t="str">
            <v>g</v>
          </cell>
          <cell r="I222">
            <v>48</v>
          </cell>
          <cell r="J222">
            <v>14</v>
          </cell>
          <cell r="K222">
            <v>0.16800000000000001</v>
          </cell>
          <cell r="AH222">
            <v>8137</v>
          </cell>
          <cell r="AI222">
            <v>1267</v>
          </cell>
          <cell r="AJ222">
            <v>11610702</v>
          </cell>
          <cell r="AK222">
            <v>1</v>
          </cell>
          <cell r="AN222">
            <v>0</v>
          </cell>
        </row>
        <row r="223">
          <cell r="A223">
            <v>13398</v>
          </cell>
          <cell r="B223">
            <v>0</v>
          </cell>
          <cell r="C223">
            <v>7891700012669</v>
          </cell>
          <cell r="E223" t="str">
            <v>FS</v>
          </cell>
          <cell r="F223" t="str">
            <v>Arisco</v>
          </cell>
          <cell r="G223" t="str">
            <v>Pure Tomate Tp 12*1060gr</v>
          </cell>
          <cell r="H223" t="str">
            <v>g</v>
          </cell>
          <cell r="I223">
            <v>12</v>
          </cell>
          <cell r="J223">
            <v>16</v>
          </cell>
          <cell r="K223">
            <v>0.192</v>
          </cell>
          <cell r="R223">
            <v>0.38141666666666668</v>
          </cell>
          <cell r="S223">
            <v>0.34166666666666662</v>
          </cell>
          <cell r="T223">
            <v>4.577</v>
          </cell>
          <cell r="U223">
            <v>4.0999999999999996</v>
          </cell>
          <cell r="AG223">
            <v>37445</v>
          </cell>
          <cell r="AH223">
            <v>13398</v>
          </cell>
          <cell r="AI223">
            <v>8767</v>
          </cell>
          <cell r="AJ223">
            <v>11610702</v>
          </cell>
          <cell r="AK223">
            <v>4</v>
          </cell>
          <cell r="AN223">
            <v>0</v>
          </cell>
        </row>
        <row r="224">
          <cell r="A224">
            <v>8141</v>
          </cell>
          <cell r="B224">
            <v>0</v>
          </cell>
          <cell r="C224" t="str">
            <v>7891700012669v</v>
          </cell>
          <cell r="D224">
            <v>17794626906388</v>
          </cell>
          <cell r="E224" t="str">
            <v>FS</v>
          </cell>
          <cell r="F224" t="str">
            <v>Arisco</v>
          </cell>
          <cell r="G224" t="str">
            <v>Pure Tomate Tp 4*4*1060gr</v>
          </cell>
          <cell r="H224" t="str">
            <v>g</v>
          </cell>
          <cell r="I224">
            <v>16</v>
          </cell>
          <cell r="J224">
            <v>14</v>
          </cell>
          <cell r="K224">
            <v>0.19600000000000001</v>
          </cell>
          <cell r="L224" t="str">
            <v>Infant Care</v>
          </cell>
          <cell r="M224" t="str">
            <v>normal</v>
          </cell>
          <cell r="O224" t="str">
            <v>Economy</v>
          </cell>
          <cell r="P224" t="str">
            <v>chico</v>
          </cell>
          <cell r="R224">
            <v>0.31428571428571433</v>
          </cell>
          <cell r="S224">
            <v>0.31114285714285711</v>
          </cell>
          <cell r="T224">
            <v>4.4000000000000004</v>
          </cell>
          <cell r="U224">
            <v>4.3559999999999999</v>
          </cell>
          <cell r="V224">
            <v>110</v>
          </cell>
          <cell r="W224">
            <v>80</v>
          </cell>
          <cell r="X224">
            <v>170</v>
          </cell>
          <cell r="Y224">
            <v>70</v>
          </cell>
          <cell r="Z224">
            <v>350</v>
          </cell>
          <cell r="AA224">
            <v>850</v>
          </cell>
          <cell r="AB224">
            <v>3</v>
          </cell>
          <cell r="AC224">
            <v>30</v>
          </cell>
          <cell r="AD224">
            <v>20.824999999999999</v>
          </cell>
          <cell r="AH224">
            <v>8141</v>
          </cell>
          <cell r="AI224">
            <v>1010</v>
          </cell>
          <cell r="AJ224">
            <v>11610702</v>
          </cell>
          <cell r="AK224">
            <v>4</v>
          </cell>
          <cell r="AN224">
            <v>0</v>
          </cell>
        </row>
        <row r="225">
          <cell r="A225">
            <v>13459</v>
          </cell>
          <cell r="B225">
            <v>0</v>
          </cell>
          <cell r="C225">
            <v>7891700016940</v>
          </cell>
          <cell r="E225" t="str">
            <v>FS</v>
          </cell>
          <cell r="F225" t="str">
            <v>Arisco</v>
          </cell>
          <cell r="G225" t="str">
            <v>Salsa Tom TARANTELLA Pen 12*520gr</v>
          </cell>
          <cell r="H225" t="str">
            <v>g</v>
          </cell>
          <cell r="I225">
            <v>12</v>
          </cell>
          <cell r="J225">
            <v>14</v>
          </cell>
          <cell r="K225">
            <v>0.16800000000000001</v>
          </cell>
          <cell r="R225">
            <v>0.40083333333333332</v>
          </cell>
          <cell r="S225">
            <v>0.39666666666666667</v>
          </cell>
          <cell r="T225">
            <v>4.8099999999999996</v>
          </cell>
          <cell r="U225">
            <v>4.76</v>
          </cell>
          <cell r="AG225">
            <v>37445</v>
          </cell>
          <cell r="AH225">
            <v>13459</v>
          </cell>
          <cell r="AI225">
            <v>8782</v>
          </cell>
          <cell r="AJ225">
            <v>11521701</v>
          </cell>
          <cell r="AK225">
            <v>4</v>
          </cell>
          <cell r="AN225">
            <v>0</v>
          </cell>
        </row>
        <row r="226">
          <cell r="A226">
            <v>6686</v>
          </cell>
          <cell r="B226">
            <v>0</v>
          </cell>
          <cell r="C226" t="str">
            <v>7891700016940v</v>
          </cell>
          <cell r="D226">
            <v>17794626906395</v>
          </cell>
          <cell r="E226" t="str">
            <v>FS</v>
          </cell>
          <cell r="F226" t="str">
            <v>Arisco</v>
          </cell>
          <cell r="G226" t="str">
            <v>Salsa Tom TARANTELLA Pen 36*520gr</v>
          </cell>
          <cell r="H226" t="str">
            <v>g</v>
          </cell>
          <cell r="I226">
            <v>36</v>
          </cell>
          <cell r="J226">
            <v>12</v>
          </cell>
          <cell r="K226">
            <v>0.16800000000000001</v>
          </cell>
          <cell r="L226" t="str">
            <v>Infant Care</v>
          </cell>
          <cell r="M226" t="str">
            <v>normal</v>
          </cell>
          <cell r="O226" t="str">
            <v>Economy</v>
          </cell>
          <cell r="P226" t="str">
            <v>mediano</v>
          </cell>
          <cell r="R226">
            <v>0.35</v>
          </cell>
          <cell r="S226">
            <v>0.34649999999999997</v>
          </cell>
          <cell r="T226">
            <v>4.9000000000000004</v>
          </cell>
          <cell r="U226">
            <v>4.851</v>
          </cell>
          <cell r="V226">
            <v>200</v>
          </cell>
          <cell r="W226">
            <v>120</v>
          </cell>
          <cell r="X226">
            <v>100</v>
          </cell>
          <cell r="Y226">
            <v>100</v>
          </cell>
          <cell r="Z226">
            <v>400</v>
          </cell>
          <cell r="AA226">
            <v>850</v>
          </cell>
          <cell r="AB226">
            <v>3</v>
          </cell>
          <cell r="AC226">
            <v>30</v>
          </cell>
          <cell r="AD226">
            <v>34</v>
          </cell>
          <cell r="AH226">
            <v>6686</v>
          </cell>
          <cell r="AI226">
            <v>1694</v>
          </cell>
          <cell r="AJ226">
            <v>11521701</v>
          </cell>
          <cell r="AK226">
            <v>4</v>
          </cell>
          <cell r="AN226">
            <v>0</v>
          </cell>
        </row>
        <row r="227">
          <cell r="A227">
            <v>6688</v>
          </cell>
          <cell r="B227">
            <v>0</v>
          </cell>
          <cell r="C227">
            <v>7891700016933</v>
          </cell>
          <cell r="E227" t="str">
            <v>FS</v>
          </cell>
          <cell r="F227" t="str">
            <v>Arisco</v>
          </cell>
          <cell r="G227" t="str">
            <v>Salsa Tom TARANTELLA Pen 48*260gr</v>
          </cell>
          <cell r="H227" t="str">
            <v>g</v>
          </cell>
          <cell r="I227">
            <v>48</v>
          </cell>
          <cell r="J227">
            <v>12</v>
          </cell>
          <cell r="K227">
            <v>0.14399999999999999</v>
          </cell>
          <cell r="R227">
            <v>0.40666666666666668</v>
          </cell>
          <cell r="S227">
            <v>0.40250000000000002</v>
          </cell>
          <cell r="T227">
            <v>4.88</v>
          </cell>
          <cell r="U227">
            <v>4.83</v>
          </cell>
          <cell r="AH227">
            <v>6688</v>
          </cell>
          <cell r="AI227">
            <v>1693</v>
          </cell>
          <cell r="AJ227">
            <v>11521701</v>
          </cell>
          <cell r="AK227">
            <v>3</v>
          </cell>
          <cell r="AN227">
            <v>0</v>
          </cell>
        </row>
        <row r="228">
          <cell r="A228">
            <v>6169</v>
          </cell>
          <cell r="B228">
            <v>0</v>
          </cell>
          <cell r="C228">
            <v>7891700033497</v>
          </cell>
          <cell r="D228">
            <v>17794626906401</v>
          </cell>
          <cell r="E228" t="str">
            <v>FS</v>
          </cell>
          <cell r="F228" t="str">
            <v>Arisco</v>
          </cell>
          <cell r="G228" t="str">
            <v>Salsa Tom Trad TARANTELA Lt 24*340 gr</v>
          </cell>
          <cell r="H228" t="str">
            <v>g</v>
          </cell>
          <cell r="I228">
            <v>24</v>
          </cell>
          <cell r="J228">
            <v>10</v>
          </cell>
          <cell r="K228">
            <v>0.14000000000000001</v>
          </cell>
          <cell r="L228" t="str">
            <v>Infant Care</v>
          </cell>
          <cell r="M228" t="str">
            <v>normal</v>
          </cell>
          <cell r="O228" t="str">
            <v>Economy</v>
          </cell>
          <cell r="P228" t="str">
            <v>grande</v>
          </cell>
          <cell r="R228">
            <v>0.36428571428571427</v>
          </cell>
          <cell r="S228">
            <v>0.3606428571428571</v>
          </cell>
          <cell r="T228">
            <v>5.0999999999999996</v>
          </cell>
          <cell r="U228">
            <v>5.0489999999999995</v>
          </cell>
          <cell r="V228">
            <v>200</v>
          </cell>
          <cell r="W228">
            <v>100</v>
          </cell>
          <cell r="X228">
            <v>100</v>
          </cell>
          <cell r="Y228">
            <v>200</v>
          </cell>
          <cell r="Z228">
            <v>200</v>
          </cell>
          <cell r="AA228">
            <v>800</v>
          </cell>
          <cell r="AB228">
            <v>6</v>
          </cell>
          <cell r="AC228">
            <v>30</v>
          </cell>
          <cell r="AD228">
            <v>32</v>
          </cell>
          <cell r="AH228">
            <v>6169</v>
          </cell>
          <cell r="AI228">
            <v>1015</v>
          </cell>
          <cell r="AJ228">
            <v>11521701</v>
          </cell>
          <cell r="AK228">
            <v>2</v>
          </cell>
          <cell r="AN228">
            <v>0</v>
          </cell>
        </row>
        <row r="229">
          <cell r="A229">
            <v>6690</v>
          </cell>
          <cell r="B229">
            <v>0</v>
          </cell>
          <cell r="C229">
            <v>7891700016780</v>
          </cell>
          <cell r="E229" t="str">
            <v>FS</v>
          </cell>
          <cell r="F229" t="str">
            <v>Arisco</v>
          </cell>
          <cell r="G229" t="str">
            <v>Salsa Tom Trad. TARANTELLA Pen 4*4*1060gr</v>
          </cell>
          <cell r="H229" t="str">
            <v>g</v>
          </cell>
          <cell r="I229">
            <v>16</v>
          </cell>
          <cell r="J229">
            <v>10</v>
          </cell>
          <cell r="K229">
            <v>0.12</v>
          </cell>
          <cell r="R229">
            <v>0.3775</v>
          </cell>
          <cell r="S229">
            <v>0.37333333333333335</v>
          </cell>
          <cell r="T229">
            <v>4.53</v>
          </cell>
          <cell r="U229">
            <v>4.4800000000000004</v>
          </cell>
          <cell r="AH229">
            <v>6690</v>
          </cell>
          <cell r="AI229">
            <v>1897</v>
          </cell>
          <cell r="AJ229">
            <v>11612503</v>
          </cell>
          <cell r="AK229">
            <v>2</v>
          </cell>
          <cell r="AN229">
            <v>0</v>
          </cell>
        </row>
        <row r="230">
          <cell r="A230">
            <v>11953</v>
          </cell>
          <cell r="B230">
            <v>0</v>
          </cell>
          <cell r="C230">
            <v>7891700011075</v>
          </cell>
          <cell r="D230">
            <v>17794626905206</v>
          </cell>
          <cell r="E230" t="str">
            <v>FS</v>
          </cell>
          <cell r="F230" t="str">
            <v>Arisco</v>
          </cell>
          <cell r="G230" t="str">
            <v>Tempero Comp Arisco Bd 12*1 kg</v>
          </cell>
          <cell r="H230" t="str">
            <v>g</v>
          </cell>
          <cell r="I230">
            <v>12</v>
          </cell>
          <cell r="J230">
            <v>8</v>
          </cell>
          <cell r="K230">
            <v>0.112</v>
          </cell>
          <cell r="L230" t="str">
            <v>Infant Care</v>
          </cell>
          <cell r="M230" t="str">
            <v>normal</v>
          </cell>
          <cell r="O230" t="str">
            <v>Economy</v>
          </cell>
          <cell r="P230" t="str">
            <v>extra grande</v>
          </cell>
          <cell r="R230">
            <v>0.32857142857142857</v>
          </cell>
          <cell r="S230">
            <v>0.32528571428571423</v>
          </cell>
          <cell r="T230">
            <v>4.5999999999999996</v>
          </cell>
          <cell r="U230">
            <v>4.5539999999999994</v>
          </cell>
          <cell r="V230">
            <v>230</v>
          </cell>
          <cell r="W230">
            <v>90</v>
          </cell>
          <cell r="X230">
            <v>100</v>
          </cell>
          <cell r="Y230">
            <v>200</v>
          </cell>
          <cell r="Z230">
            <v>240</v>
          </cell>
          <cell r="AA230">
            <v>660</v>
          </cell>
          <cell r="AB230">
            <v>6</v>
          </cell>
          <cell r="AC230">
            <v>30</v>
          </cell>
          <cell r="AD230">
            <v>31.68</v>
          </cell>
          <cell r="AH230">
            <v>11953</v>
          </cell>
          <cell r="AI230">
            <v>1107</v>
          </cell>
          <cell r="AJ230">
            <v>11521703</v>
          </cell>
          <cell r="AK230">
            <v>4</v>
          </cell>
          <cell r="AN230">
            <v>0</v>
          </cell>
        </row>
        <row r="231">
          <cell r="A231">
            <v>15575</v>
          </cell>
          <cell r="B231">
            <v>0</v>
          </cell>
          <cell r="C231">
            <v>7891700011006</v>
          </cell>
          <cell r="E231" t="str">
            <v>FS</v>
          </cell>
          <cell r="F231" t="str">
            <v>Arisco</v>
          </cell>
          <cell r="G231" t="str">
            <v>Tempero Comp Arisco CP 24*300 g</v>
          </cell>
          <cell r="H231" t="str">
            <v>g</v>
          </cell>
          <cell r="I231">
            <v>24</v>
          </cell>
          <cell r="J231">
            <v>26</v>
          </cell>
          <cell r="K231">
            <v>0.26</v>
          </cell>
          <cell r="R231">
            <v>0.76200000000000001</v>
          </cell>
          <cell r="S231">
            <v>0.74</v>
          </cell>
          <cell r="T231">
            <v>7.62</v>
          </cell>
          <cell r="U231">
            <v>7.4</v>
          </cell>
          <cell r="AH231">
            <v>15575</v>
          </cell>
          <cell r="AI231">
            <v>1101</v>
          </cell>
          <cell r="AJ231">
            <v>11521703</v>
          </cell>
          <cell r="AK231">
            <v>3</v>
          </cell>
          <cell r="AN231">
            <v>0</v>
          </cell>
        </row>
        <row r="232">
          <cell r="A232">
            <v>11955</v>
          </cell>
          <cell r="B232">
            <v>0</v>
          </cell>
          <cell r="C232">
            <v>7891700011266</v>
          </cell>
          <cell r="E232" t="str">
            <v>FS</v>
          </cell>
          <cell r="F232" t="str">
            <v>Arisco</v>
          </cell>
          <cell r="G232" t="str">
            <v>Tempero s/Pim Arisco Bd 12*1Kg</v>
          </cell>
          <cell r="H232" t="str">
            <v>g</v>
          </cell>
          <cell r="I232">
            <v>12</v>
          </cell>
          <cell r="J232">
            <v>22</v>
          </cell>
          <cell r="K232">
            <v>0.22</v>
          </cell>
          <cell r="R232">
            <v>0.80899999999999994</v>
          </cell>
          <cell r="S232">
            <v>0.79</v>
          </cell>
          <cell r="T232">
            <v>8.09</v>
          </cell>
          <cell r="U232">
            <v>7.9</v>
          </cell>
          <cell r="AH232">
            <v>11955</v>
          </cell>
          <cell r="AI232">
            <v>1126</v>
          </cell>
          <cell r="AJ232">
            <v>11521703</v>
          </cell>
          <cell r="AK232">
            <v>2</v>
          </cell>
          <cell r="AN232">
            <v>0</v>
          </cell>
        </row>
        <row r="233">
          <cell r="A233">
            <v>11956</v>
          </cell>
          <cell r="B233">
            <v>0</v>
          </cell>
          <cell r="C233">
            <v>7891700011204</v>
          </cell>
          <cell r="E233" t="str">
            <v>FS</v>
          </cell>
          <cell r="F233" t="str">
            <v>Arisco</v>
          </cell>
          <cell r="G233" t="str">
            <v>Tempero s/Pim Arisco Bd 24*300G</v>
          </cell>
          <cell r="H233" t="str">
            <v>g</v>
          </cell>
          <cell r="I233">
            <v>24</v>
          </cell>
          <cell r="J233">
            <v>18</v>
          </cell>
          <cell r="K233">
            <v>0.18</v>
          </cell>
          <cell r="R233">
            <v>0.73399999999999999</v>
          </cell>
          <cell r="S233">
            <v>0.71</v>
          </cell>
          <cell r="T233">
            <v>7.34</v>
          </cell>
          <cell r="U233">
            <v>7.1</v>
          </cell>
          <cell r="AH233">
            <v>11956</v>
          </cell>
          <cell r="AI233">
            <v>112</v>
          </cell>
          <cell r="AJ233">
            <v>11521703</v>
          </cell>
          <cell r="AK233">
            <v>5</v>
          </cell>
          <cell r="AN233">
            <v>0</v>
          </cell>
        </row>
        <row r="234">
          <cell r="A234">
            <v>15538</v>
          </cell>
          <cell r="B234">
            <v>0</v>
          </cell>
          <cell r="C234">
            <v>7891234000019</v>
          </cell>
          <cell r="D234">
            <v>17794626906623</v>
          </cell>
          <cell r="E234" t="str">
            <v>FS</v>
          </cell>
          <cell r="F234" t="str">
            <v>Cica</v>
          </cell>
          <cell r="G234" t="str">
            <v>Cica Extracto de tomate - 48 x 140 grs.</v>
          </cell>
          <cell r="H234" t="str">
            <v>g</v>
          </cell>
          <cell r="I234">
            <v>48</v>
          </cell>
          <cell r="J234">
            <v>48</v>
          </cell>
          <cell r="K234">
            <v>0.28799999999999998</v>
          </cell>
          <cell r="L234" t="str">
            <v>Infant Care</v>
          </cell>
          <cell r="M234" t="str">
            <v>mega</v>
          </cell>
          <cell r="O234" t="str">
            <v>Economy</v>
          </cell>
          <cell r="P234" t="str">
            <v>mediano</v>
          </cell>
          <cell r="R234">
            <v>1.45</v>
          </cell>
          <cell r="S234">
            <v>1.4355</v>
          </cell>
          <cell r="T234">
            <v>8.6999999999999993</v>
          </cell>
          <cell r="U234">
            <v>8.6129999999999995</v>
          </cell>
          <cell r="V234">
            <v>100</v>
          </cell>
          <cell r="W234">
            <v>200</v>
          </cell>
          <cell r="X234">
            <v>420</v>
          </cell>
          <cell r="Y234">
            <v>200</v>
          </cell>
          <cell r="Z234">
            <v>320</v>
          </cell>
          <cell r="AA234">
            <v>850</v>
          </cell>
          <cell r="AB234">
            <v>4</v>
          </cell>
          <cell r="AC234">
            <v>20</v>
          </cell>
          <cell r="AD234">
            <v>54.4</v>
          </cell>
          <cell r="AH234">
            <v>15538</v>
          </cell>
          <cell r="AI234">
            <v>4</v>
          </cell>
          <cell r="AJ234">
            <v>11611307</v>
          </cell>
          <cell r="AK234">
            <v>1</v>
          </cell>
          <cell r="AN234">
            <v>0</v>
          </cell>
        </row>
        <row r="235">
          <cell r="A235">
            <v>15993</v>
          </cell>
          <cell r="B235">
            <v>0</v>
          </cell>
          <cell r="C235" t="str">
            <v>7891234000187v</v>
          </cell>
          <cell r="D235">
            <v>17794626906630</v>
          </cell>
          <cell r="E235" t="str">
            <v>FS</v>
          </cell>
          <cell r="F235" t="str">
            <v>Cica</v>
          </cell>
          <cell r="G235" t="str">
            <v>Cica Molho de Pimienta - 24 x 135 ml.</v>
          </cell>
          <cell r="H235" t="str">
            <v>g</v>
          </cell>
          <cell r="I235">
            <v>24</v>
          </cell>
          <cell r="J235">
            <v>40</v>
          </cell>
          <cell r="K235">
            <v>0.24</v>
          </cell>
          <cell r="L235" t="str">
            <v>Infant Care</v>
          </cell>
          <cell r="M235" t="str">
            <v>mega</v>
          </cell>
          <cell r="O235" t="str">
            <v>Economy</v>
          </cell>
          <cell r="P235" t="str">
            <v>grande</v>
          </cell>
          <cell r="R235">
            <v>1.45</v>
          </cell>
          <cell r="S235">
            <v>1.4355</v>
          </cell>
          <cell r="T235">
            <v>8.6999999999999993</v>
          </cell>
          <cell r="U235">
            <v>8.6129999999999995</v>
          </cell>
          <cell r="V235">
            <v>100</v>
          </cell>
          <cell r="W235">
            <v>200</v>
          </cell>
          <cell r="X235">
            <v>420</v>
          </cell>
          <cell r="Y235">
            <v>200</v>
          </cell>
          <cell r="Z235">
            <v>320</v>
          </cell>
          <cell r="AA235">
            <v>850</v>
          </cell>
          <cell r="AB235">
            <v>4</v>
          </cell>
          <cell r="AC235">
            <v>20</v>
          </cell>
          <cell r="AD235">
            <v>54.4</v>
          </cell>
          <cell r="AH235">
            <v>15993</v>
          </cell>
          <cell r="AI235">
            <v>18</v>
          </cell>
          <cell r="AJ235">
            <v>11521706</v>
          </cell>
          <cell r="AK235">
            <v>1</v>
          </cell>
          <cell r="AN235">
            <v>0</v>
          </cell>
        </row>
        <row r="236">
          <cell r="A236">
            <v>26977</v>
          </cell>
          <cell r="B236">
            <v>0</v>
          </cell>
          <cell r="C236">
            <v>7891234000187</v>
          </cell>
          <cell r="D236">
            <v>17794626906647</v>
          </cell>
          <cell r="E236" t="str">
            <v>FS</v>
          </cell>
          <cell r="F236" t="str">
            <v>Cica</v>
          </cell>
          <cell r="G236" t="str">
            <v>Cica Molho de Pimienta - 24 x 150 ml.</v>
          </cell>
          <cell r="H236" t="str">
            <v>g</v>
          </cell>
          <cell r="I236">
            <v>24</v>
          </cell>
          <cell r="J236">
            <v>32</v>
          </cell>
          <cell r="K236">
            <v>0.192</v>
          </cell>
          <cell r="L236" t="str">
            <v>Infant Care</v>
          </cell>
          <cell r="M236" t="str">
            <v>mega</v>
          </cell>
          <cell r="O236" t="str">
            <v>Economy</v>
          </cell>
          <cell r="P236" t="str">
            <v>extra grande</v>
          </cell>
          <cell r="R236">
            <v>1.2666666666666666</v>
          </cell>
          <cell r="S236">
            <v>1.254</v>
          </cell>
          <cell r="T236">
            <v>7.6</v>
          </cell>
          <cell r="U236">
            <v>7.524</v>
          </cell>
          <cell r="V236">
            <v>470</v>
          </cell>
          <cell r="W236">
            <v>190</v>
          </cell>
          <cell r="X236">
            <v>100</v>
          </cell>
          <cell r="Y236">
            <v>190</v>
          </cell>
          <cell r="Z236">
            <v>330</v>
          </cell>
          <cell r="AA236">
            <v>960</v>
          </cell>
          <cell r="AB236">
            <v>4</v>
          </cell>
          <cell r="AC236">
            <v>20</v>
          </cell>
          <cell r="AD236">
            <v>60.192</v>
          </cell>
          <cell r="AG236">
            <v>37603</v>
          </cell>
          <cell r="AH236">
            <v>26977</v>
          </cell>
          <cell r="AI236">
            <v>3073</v>
          </cell>
          <cell r="AJ236">
            <v>11521706</v>
          </cell>
          <cell r="AK236">
            <v>1</v>
          </cell>
          <cell r="AN236">
            <v>0</v>
          </cell>
        </row>
        <row r="237">
          <cell r="A237">
            <v>27053</v>
          </cell>
          <cell r="B237">
            <v>0</v>
          </cell>
          <cell r="C237">
            <v>7790015106837</v>
          </cell>
          <cell r="E237" t="str">
            <v>FS</v>
          </cell>
          <cell r="F237" t="str">
            <v>Cica</v>
          </cell>
          <cell r="G237" t="str">
            <v>Cica Pizza 24 x 340 g.</v>
          </cell>
          <cell r="H237" t="str">
            <v>g</v>
          </cell>
          <cell r="I237">
            <v>24</v>
          </cell>
          <cell r="AH237">
            <v>27053</v>
          </cell>
          <cell r="AI237">
            <v>5214</v>
          </cell>
          <cell r="AJ237">
            <v>11612104</v>
          </cell>
          <cell r="AK237">
            <v>1</v>
          </cell>
          <cell r="AN237">
            <v>0</v>
          </cell>
        </row>
        <row r="238">
          <cell r="A238">
            <v>6745</v>
          </cell>
          <cell r="B238">
            <v>0</v>
          </cell>
          <cell r="C238">
            <v>7891042100208</v>
          </cell>
          <cell r="D238">
            <v>37794626906382</v>
          </cell>
          <cell r="E238" t="str">
            <v>FS</v>
          </cell>
          <cell r="F238" t="str">
            <v>Cica</v>
          </cell>
          <cell r="G238" t="str">
            <v>Cica Pizza 24 x 340 g.</v>
          </cell>
          <cell r="H238" t="str">
            <v>g</v>
          </cell>
          <cell r="I238">
            <v>24</v>
          </cell>
          <cell r="J238">
            <v>14</v>
          </cell>
          <cell r="K238">
            <v>0.19600000000000001</v>
          </cell>
          <cell r="L238" t="str">
            <v>Infant Care</v>
          </cell>
          <cell r="M238" t="str">
            <v>normal</v>
          </cell>
          <cell r="O238" t="str">
            <v>Economy</v>
          </cell>
          <cell r="P238" t="str">
            <v>Pequeño</v>
          </cell>
          <cell r="Q238" t="str">
            <v>Pañales</v>
          </cell>
          <cell r="R238">
            <v>0.3427857142857143</v>
          </cell>
          <cell r="S238">
            <v>0.33957142857142852</v>
          </cell>
          <cell r="T238">
            <v>4.7990000000000004</v>
          </cell>
          <cell r="U238">
            <v>4.7539999999999996</v>
          </cell>
          <cell r="V238">
            <v>10.5</v>
          </cell>
          <cell r="W238">
            <v>16.5</v>
          </cell>
          <cell r="X238">
            <v>16.5</v>
          </cell>
          <cell r="Y238">
            <v>10.5</v>
          </cell>
          <cell r="Z238">
            <v>33</v>
          </cell>
          <cell r="AA238">
            <v>115.5</v>
          </cell>
          <cell r="AB238">
            <v>6</v>
          </cell>
          <cell r="AC238">
            <v>36</v>
          </cell>
          <cell r="AD238">
            <v>40.021000000000001</v>
          </cell>
          <cell r="AE238" t="str">
            <v>fardo</v>
          </cell>
          <cell r="AF238" t="str">
            <v>Argentina</v>
          </cell>
          <cell r="AH238">
            <v>6745</v>
          </cell>
          <cell r="AI238">
            <v>8219</v>
          </cell>
          <cell r="AJ238">
            <v>11612104</v>
          </cell>
          <cell r="AK238">
            <v>2</v>
          </cell>
          <cell r="AN238">
            <v>0</v>
          </cell>
        </row>
        <row r="239">
          <cell r="A239" t="e">
            <v>#N/A</v>
          </cell>
          <cell r="B239">
            <v>0</v>
          </cell>
          <cell r="C239">
            <v>7790015106837</v>
          </cell>
          <cell r="D239">
            <v>37794626906399</v>
          </cell>
          <cell r="E239" t="str">
            <v>FS</v>
          </cell>
          <cell r="F239" t="str">
            <v>Cica</v>
          </cell>
          <cell r="G239" t="str">
            <v>Cica Pizza 24 x 340 g. (ex 8219)</v>
          </cell>
          <cell r="H239" t="str">
            <v>g</v>
          </cell>
          <cell r="I239" t="e">
            <v>#N/A</v>
          </cell>
          <cell r="J239">
            <v>12</v>
          </cell>
          <cell r="K239">
            <v>0.16800000000000001</v>
          </cell>
          <cell r="L239" t="str">
            <v>Infant Care</v>
          </cell>
          <cell r="M239" t="str">
            <v>normal</v>
          </cell>
          <cell r="O239" t="str">
            <v>Economy</v>
          </cell>
          <cell r="P239" t="str">
            <v>mediano</v>
          </cell>
          <cell r="Q239" t="str">
            <v>Pañales</v>
          </cell>
          <cell r="R239">
            <v>0.3859285714285714</v>
          </cell>
          <cell r="S239">
            <v>0.38271428571428567</v>
          </cell>
          <cell r="T239">
            <v>5.4029999999999996</v>
          </cell>
          <cell r="U239">
            <v>5.3579999999999997</v>
          </cell>
          <cell r="V239">
            <v>10.5</v>
          </cell>
          <cell r="W239">
            <v>16</v>
          </cell>
          <cell r="X239">
            <v>20</v>
          </cell>
          <cell r="Y239">
            <v>10.5</v>
          </cell>
          <cell r="Z239">
            <v>40</v>
          </cell>
          <cell r="AA239">
            <v>112</v>
          </cell>
          <cell r="AB239">
            <v>4</v>
          </cell>
          <cell r="AC239">
            <v>24</v>
          </cell>
          <cell r="AD239">
            <v>47.04</v>
          </cell>
          <cell r="AE239" t="str">
            <v>fardo</v>
          </cell>
          <cell r="AF239" t="str">
            <v>Argentina</v>
          </cell>
          <cell r="AH239" t="e">
            <v>#N/A</v>
          </cell>
          <cell r="AJ239">
            <v>11612104</v>
          </cell>
          <cell r="AN239">
            <v>0</v>
          </cell>
        </row>
        <row r="240">
          <cell r="A240" t="e">
            <v>#N/A</v>
          </cell>
          <cell r="B240">
            <v>0</v>
          </cell>
          <cell r="C240">
            <v>7790015104079</v>
          </cell>
          <cell r="D240">
            <v>37794626906405</v>
          </cell>
          <cell r="E240" t="str">
            <v>FS</v>
          </cell>
          <cell r="F240" t="str">
            <v>Cica</v>
          </cell>
          <cell r="G240" t="str">
            <v>Cica Pomarola c/ Albahaca 24 x 340 g.</v>
          </cell>
          <cell r="H240" t="str">
            <v>g</v>
          </cell>
          <cell r="I240">
            <v>24</v>
          </cell>
          <cell r="J240">
            <v>10</v>
          </cell>
          <cell r="K240">
            <v>0.14000000000000001</v>
          </cell>
          <cell r="L240" t="str">
            <v>Infant Care</v>
          </cell>
          <cell r="M240" t="str">
            <v>normal</v>
          </cell>
          <cell r="O240" t="str">
            <v>Economy</v>
          </cell>
          <cell r="P240" t="str">
            <v>grande</v>
          </cell>
          <cell r="Q240" t="str">
            <v>Pañales</v>
          </cell>
          <cell r="R240">
            <v>0.38700000000000001</v>
          </cell>
          <cell r="S240">
            <v>0.38300000000000001</v>
          </cell>
          <cell r="T240">
            <v>5.4119999999999999</v>
          </cell>
          <cell r="U240">
            <v>5.367</v>
          </cell>
          <cell r="V240">
            <v>10.5</v>
          </cell>
          <cell r="W240">
            <v>13.5</v>
          </cell>
          <cell r="X240">
            <v>21.5</v>
          </cell>
          <cell r="Y240">
            <v>21</v>
          </cell>
          <cell r="Z240">
            <v>21.5</v>
          </cell>
          <cell r="AA240">
            <v>94.5</v>
          </cell>
          <cell r="AB240">
            <v>5</v>
          </cell>
          <cell r="AC240">
            <v>30</v>
          </cell>
          <cell r="AD240">
            <v>42.665999999999997</v>
          </cell>
          <cell r="AE240" t="str">
            <v>fardo</v>
          </cell>
          <cell r="AF240" t="str">
            <v>Argentina</v>
          </cell>
          <cell r="AH240" t="e">
            <v>#N/A</v>
          </cell>
          <cell r="AI240" t="str">
            <v>8214v</v>
          </cell>
          <cell r="AJ240">
            <v>11611502</v>
          </cell>
          <cell r="AK240">
            <v>3</v>
          </cell>
          <cell r="AN240">
            <v>0</v>
          </cell>
        </row>
        <row r="241">
          <cell r="A241">
            <v>6578</v>
          </cell>
          <cell r="B241">
            <v>0</v>
          </cell>
          <cell r="C241">
            <v>7891234001016</v>
          </cell>
          <cell r="D241">
            <v>37794626906412</v>
          </cell>
          <cell r="E241" t="str">
            <v>FS</v>
          </cell>
          <cell r="F241" t="str">
            <v>Cica</v>
          </cell>
          <cell r="G241" t="str">
            <v>Cica Pomarola c/ Albahaca 24 x 340 g.</v>
          </cell>
          <cell r="H241" t="str">
            <v>g</v>
          </cell>
          <cell r="I241">
            <v>24</v>
          </cell>
          <cell r="J241">
            <v>8</v>
          </cell>
          <cell r="K241">
            <v>0.112</v>
          </cell>
          <cell r="L241" t="str">
            <v>Infant Care</v>
          </cell>
          <cell r="M241" t="str">
            <v>normal</v>
          </cell>
          <cell r="O241" t="str">
            <v>Economy</v>
          </cell>
          <cell r="P241" t="str">
            <v>extra grande</v>
          </cell>
          <cell r="Q241" t="str">
            <v>Pañales</v>
          </cell>
          <cell r="R241">
            <v>0.34100000000000003</v>
          </cell>
          <cell r="S241">
            <v>0.33800000000000002</v>
          </cell>
          <cell r="T241">
            <v>4.7729999999999997</v>
          </cell>
          <cell r="U241">
            <v>4.7279999999999998</v>
          </cell>
          <cell r="V241">
            <v>10.5</v>
          </cell>
          <cell r="W241">
            <v>11</v>
          </cell>
          <cell r="X241">
            <v>23</v>
          </cell>
          <cell r="Y241">
            <v>10.5</v>
          </cell>
          <cell r="Z241">
            <v>46</v>
          </cell>
          <cell r="AA241">
            <v>77</v>
          </cell>
          <cell r="AB241">
            <v>6</v>
          </cell>
          <cell r="AC241">
            <v>36</v>
          </cell>
          <cell r="AD241">
            <v>37.191000000000003</v>
          </cell>
          <cell r="AE241" t="str">
            <v>fardo</v>
          </cell>
          <cell r="AF241" t="str">
            <v>Argentina</v>
          </cell>
          <cell r="AH241">
            <v>6578</v>
          </cell>
          <cell r="AI241">
            <v>8214</v>
          </cell>
          <cell r="AJ241">
            <v>11611502</v>
          </cell>
          <cell r="AK241">
            <v>7</v>
          </cell>
          <cell r="AN241">
            <v>0</v>
          </cell>
        </row>
        <row r="242">
          <cell r="A242" t="e">
            <v>#N/A</v>
          </cell>
          <cell r="B242">
            <v>0</v>
          </cell>
          <cell r="C242" t="str">
            <v>7790015104079v</v>
          </cell>
          <cell r="D242">
            <v>37794626908386</v>
          </cell>
          <cell r="E242" t="str">
            <v>FS</v>
          </cell>
          <cell r="F242" t="str">
            <v>Cica</v>
          </cell>
          <cell r="G242" t="str">
            <v>Cica Pomarola c/ Albahaca 24 x 340 g.</v>
          </cell>
          <cell r="H242" t="str">
            <v>g</v>
          </cell>
          <cell r="I242">
            <v>24</v>
          </cell>
          <cell r="J242">
            <v>8</v>
          </cell>
          <cell r="K242">
            <v>0.112</v>
          </cell>
          <cell r="L242" t="str">
            <v>Infant Care</v>
          </cell>
          <cell r="M242" t="str">
            <v>normal</v>
          </cell>
          <cell r="O242" t="str">
            <v>Economy</v>
          </cell>
          <cell r="P242" t="str">
            <v>extra extra grande</v>
          </cell>
          <cell r="Q242" t="str">
            <v>Pañales</v>
          </cell>
          <cell r="R242">
            <v>0.36</v>
          </cell>
          <cell r="S242">
            <v>0.35699999999999998</v>
          </cell>
          <cell r="T242">
            <v>5.0460000000000003</v>
          </cell>
          <cell r="U242">
            <v>5.0010000000000003</v>
          </cell>
          <cell r="V242">
            <v>10.5</v>
          </cell>
          <cell r="W242">
            <v>11</v>
          </cell>
          <cell r="X242">
            <v>24.5</v>
          </cell>
          <cell r="Y242">
            <v>21</v>
          </cell>
          <cell r="Z242">
            <v>24.5</v>
          </cell>
          <cell r="AA242">
            <v>77</v>
          </cell>
          <cell r="AB242">
            <v>5</v>
          </cell>
          <cell r="AC242">
            <v>30</v>
          </cell>
          <cell r="AD242">
            <v>39.616999999999997</v>
          </cell>
          <cell r="AE242" t="str">
            <v>fardo</v>
          </cell>
          <cell r="AF242" t="str">
            <v>Argentina</v>
          </cell>
          <cell r="AH242" t="e">
            <v>#N/A</v>
          </cell>
          <cell r="AI242">
            <v>5207</v>
          </cell>
          <cell r="AN242">
            <v>0</v>
          </cell>
        </row>
        <row r="243">
          <cell r="A243" t="e">
            <v>#N/A</v>
          </cell>
          <cell r="B243">
            <v>0</v>
          </cell>
          <cell r="C243">
            <v>7790015104147</v>
          </cell>
          <cell r="D243">
            <v>37794626905545</v>
          </cell>
          <cell r="E243" t="str">
            <v>FS</v>
          </cell>
          <cell r="F243" t="str">
            <v>Cica</v>
          </cell>
          <cell r="G243" t="str">
            <v>Cica Pomarola c/ ceb. verdeo 24 x 340 g.</v>
          </cell>
          <cell r="H243" t="str">
            <v>g</v>
          </cell>
          <cell r="I243">
            <v>24</v>
          </cell>
          <cell r="J243">
            <v>24</v>
          </cell>
          <cell r="K243">
            <v>0.24</v>
          </cell>
          <cell r="L243" t="str">
            <v xml:space="preserve">Infant Care </v>
          </cell>
          <cell r="M243" t="str">
            <v>maxi</v>
          </cell>
          <cell r="O243" t="str">
            <v>Economy</v>
          </cell>
          <cell r="P243" t="str">
            <v>mediano</v>
          </cell>
          <cell r="Q243" t="str">
            <v>Pañales</v>
          </cell>
          <cell r="R243">
            <v>0.60799999999999998</v>
          </cell>
          <cell r="S243">
            <v>0.60192000000000001</v>
          </cell>
          <cell r="T243">
            <v>6.08</v>
          </cell>
          <cell r="U243">
            <v>6.0191999999999997</v>
          </cell>
          <cell r="V243">
            <v>105</v>
          </cell>
          <cell r="W243">
            <v>280</v>
          </cell>
          <cell r="X243">
            <v>200</v>
          </cell>
          <cell r="Y243">
            <v>210</v>
          </cell>
          <cell r="Z243">
            <v>280</v>
          </cell>
          <cell r="AA243">
            <v>950</v>
          </cell>
          <cell r="AB243">
            <v>5</v>
          </cell>
          <cell r="AC243">
            <v>30</v>
          </cell>
          <cell r="AD243">
            <v>56.7</v>
          </cell>
          <cell r="AE243" t="str">
            <v>fardo</v>
          </cell>
          <cell r="AF243" t="str">
            <v>Argentina</v>
          </cell>
          <cell r="AH243" t="e">
            <v>#N/A</v>
          </cell>
          <cell r="AI243" t="str">
            <v>8215v</v>
          </cell>
          <cell r="AJ243">
            <v>11611502</v>
          </cell>
          <cell r="AK243">
            <v>4</v>
          </cell>
          <cell r="AN243">
            <v>0</v>
          </cell>
        </row>
        <row r="244">
          <cell r="A244">
            <v>6693</v>
          </cell>
          <cell r="B244">
            <v>0</v>
          </cell>
          <cell r="C244">
            <v>7891234001009</v>
          </cell>
          <cell r="D244">
            <v>37794626905552</v>
          </cell>
          <cell r="E244" t="str">
            <v>FS</v>
          </cell>
          <cell r="F244" t="str">
            <v>Cica</v>
          </cell>
          <cell r="G244" t="str">
            <v>Cica Pomarola c/ ceb. verdeo 24 x 340 g.</v>
          </cell>
          <cell r="H244" t="str">
            <v>g</v>
          </cell>
          <cell r="I244">
            <v>24</v>
          </cell>
          <cell r="J244">
            <v>20</v>
          </cell>
          <cell r="K244">
            <v>0.2</v>
          </cell>
          <cell r="L244" t="str">
            <v xml:space="preserve">Infant Care </v>
          </cell>
          <cell r="M244" t="str">
            <v>maxi</v>
          </cell>
          <cell r="O244" t="str">
            <v>Economy</v>
          </cell>
          <cell r="P244" t="str">
            <v>grande</v>
          </cell>
          <cell r="Q244" t="str">
            <v>Pañales</v>
          </cell>
          <cell r="R244">
            <v>0.64</v>
          </cell>
          <cell r="S244">
            <v>0.63360000000000005</v>
          </cell>
          <cell r="T244">
            <v>6.4</v>
          </cell>
          <cell r="U244">
            <v>6.3360000000000003</v>
          </cell>
          <cell r="V244">
            <v>105</v>
          </cell>
          <cell r="W244">
            <v>230</v>
          </cell>
          <cell r="X244">
            <v>215</v>
          </cell>
          <cell r="Y244">
            <v>105</v>
          </cell>
          <cell r="Z244">
            <v>430</v>
          </cell>
          <cell r="AA244">
            <v>1200</v>
          </cell>
          <cell r="AB244">
            <v>2</v>
          </cell>
          <cell r="AC244">
            <v>22</v>
          </cell>
          <cell r="AD244">
            <v>51.923000000000002</v>
          </cell>
          <cell r="AE244" t="str">
            <v>fardo</v>
          </cell>
          <cell r="AF244" t="str">
            <v>Argentina</v>
          </cell>
          <cell r="AH244">
            <v>6693</v>
          </cell>
          <cell r="AI244">
            <v>8215</v>
          </cell>
          <cell r="AJ244">
            <v>11611502</v>
          </cell>
          <cell r="AK244">
            <v>8</v>
          </cell>
          <cell r="AN244">
            <v>0</v>
          </cell>
        </row>
        <row r="245">
          <cell r="A245">
            <v>12463</v>
          </cell>
          <cell r="B245">
            <v>0</v>
          </cell>
          <cell r="C245" t="str">
            <v>Combo</v>
          </cell>
          <cell r="D245">
            <v>37794626905569</v>
          </cell>
          <cell r="E245" t="str">
            <v>FS</v>
          </cell>
          <cell r="F245" t="str">
            <v>Cica</v>
          </cell>
          <cell r="G245" t="str">
            <v>Cica Pomarola c/ ceb. verdeo 340 g. + Ilolay rayado 150 grs.</v>
          </cell>
          <cell r="H245" t="str">
            <v>g</v>
          </cell>
          <cell r="I245">
            <v>24</v>
          </cell>
          <cell r="J245">
            <v>16</v>
          </cell>
          <cell r="K245">
            <v>0.16</v>
          </cell>
          <cell r="L245" t="str">
            <v xml:space="preserve">Infant Care </v>
          </cell>
          <cell r="M245" t="str">
            <v>maxi</v>
          </cell>
          <cell r="O245" t="str">
            <v>Economy</v>
          </cell>
          <cell r="P245" t="str">
            <v>extra grande</v>
          </cell>
          <cell r="Q245" t="str">
            <v>Pañales</v>
          </cell>
          <cell r="R245">
            <v>0.56999999999999995</v>
          </cell>
          <cell r="S245">
            <v>0.56430000000000002</v>
          </cell>
          <cell r="T245">
            <v>5.7</v>
          </cell>
          <cell r="U245">
            <v>5.6429999999999998</v>
          </cell>
          <cell r="V245">
            <v>105</v>
          </cell>
          <cell r="W245">
            <v>190</v>
          </cell>
          <cell r="X245">
            <v>230</v>
          </cell>
          <cell r="Y245">
            <v>210</v>
          </cell>
          <cell r="Z245">
            <v>230</v>
          </cell>
          <cell r="AA245">
            <v>950</v>
          </cell>
          <cell r="AB245">
            <v>5</v>
          </cell>
          <cell r="AC245">
            <v>30</v>
          </cell>
          <cell r="AD245">
            <v>45.884999999999998</v>
          </cell>
          <cell r="AE245" t="str">
            <v>fardo</v>
          </cell>
          <cell r="AF245" t="str">
            <v>Argentina</v>
          </cell>
          <cell r="AH245">
            <v>12463</v>
          </cell>
          <cell r="AI245">
            <v>17344</v>
          </cell>
          <cell r="AN245">
            <v>0</v>
          </cell>
        </row>
        <row r="246">
          <cell r="A246">
            <v>27051</v>
          </cell>
          <cell r="B246">
            <v>0</v>
          </cell>
          <cell r="C246" t="str">
            <v>7790015104147v</v>
          </cell>
          <cell r="D246">
            <v>37794626908409</v>
          </cell>
          <cell r="E246" t="str">
            <v>FS</v>
          </cell>
          <cell r="F246" t="str">
            <v>Cica</v>
          </cell>
          <cell r="G246" t="str">
            <v>Cica Pomarola c/ cebolla verdeo 24 x 340 g.</v>
          </cell>
          <cell r="H246" t="str">
            <v>g</v>
          </cell>
          <cell r="I246">
            <v>24</v>
          </cell>
          <cell r="J246">
            <v>16</v>
          </cell>
          <cell r="K246">
            <v>0.16</v>
          </cell>
          <cell r="L246" t="str">
            <v xml:space="preserve">Infant Care </v>
          </cell>
          <cell r="M246" t="str">
            <v>maxi</v>
          </cell>
          <cell r="O246" t="str">
            <v>Economy</v>
          </cell>
          <cell r="P246" t="str">
            <v>extra extra grande</v>
          </cell>
          <cell r="Q246" t="str">
            <v>Pañales</v>
          </cell>
          <cell r="R246">
            <v>0.60599999999999998</v>
          </cell>
          <cell r="S246">
            <v>0.59993999999999992</v>
          </cell>
          <cell r="T246">
            <v>6.06</v>
          </cell>
          <cell r="U246">
            <v>5.9993999999999996</v>
          </cell>
          <cell r="V246">
            <v>105</v>
          </cell>
          <cell r="W246">
            <v>190</v>
          </cell>
          <cell r="X246">
            <v>245</v>
          </cell>
          <cell r="Y246">
            <v>210</v>
          </cell>
          <cell r="Z246">
            <v>245</v>
          </cell>
          <cell r="AA246">
            <v>950</v>
          </cell>
          <cell r="AB246">
            <v>5</v>
          </cell>
          <cell r="AC246">
            <v>30</v>
          </cell>
          <cell r="AD246">
            <v>48.877000000000002</v>
          </cell>
          <cell r="AE246" t="str">
            <v>fardo</v>
          </cell>
          <cell r="AF246" t="str">
            <v>Argentina</v>
          </cell>
          <cell r="AH246">
            <v>27051</v>
          </cell>
          <cell r="AI246">
            <v>5208</v>
          </cell>
          <cell r="AN246">
            <v>0</v>
          </cell>
        </row>
        <row r="247">
          <cell r="A247">
            <v>7946</v>
          </cell>
          <cell r="B247">
            <v>0</v>
          </cell>
          <cell r="C247">
            <v>7790015104086</v>
          </cell>
          <cell r="D247">
            <v>37794626906627</v>
          </cell>
          <cell r="E247" t="str">
            <v>FS</v>
          </cell>
          <cell r="F247" t="str">
            <v>Cica</v>
          </cell>
          <cell r="G247" t="str">
            <v>Cica Pomarola Licuada 12 x 530 g.</v>
          </cell>
          <cell r="H247" t="str">
            <v>g</v>
          </cell>
          <cell r="I247">
            <v>12</v>
          </cell>
          <cell r="J247">
            <v>48</v>
          </cell>
          <cell r="K247">
            <v>0.28799999999999998</v>
          </cell>
          <cell r="L247" t="str">
            <v>Infant Care</v>
          </cell>
          <cell r="M247" t="str">
            <v>mega</v>
          </cell>
          <cell r="O247" t="str">
            <v>Economy</v>
          </cell>
          <cell r="P247" t="str">
            <v>mediano</v>
          </cell>
          <cell r="Q247" t="str">
            <v>Pañales</v>
          </cell>
          <cell r="R247">
            <v>1.5109999999999999</v>
          </cell>
          <cell r="S247">
            <v>1.504</v>
          </cell>
          <cell r="T247">
            <v>9.0690000000000008</v>
          </cell>
          <cell r="U247">
            <v>9.0239999999999991</v>
          </cell>
          <cell r="V247">
            <v>10.5</v>
          </cell>
          <cell r="W247">
            <v>27</v>
          </cell>
          <cell r="X247">
            <v>39.5</v>
          </cell>
          <cell r="Y247">
            <v>21</v>
          </cell>
          <cell r="Z247">
            <v>39.5</v>
          </cell>
          <cell r="AA247">
            <v>81</v>
          </cell>
          <cell r="AB247">
            <v>3</v>
          </cell>
          <cell r="AC247">
            <v>18</v>
          </cell>
          <cell r="AD247">
            <v>67.19</v>
          </cell>
          <cell r="AE247" t="str">
            <v>fardo</v>
          </cell>
          <cell r="AF247" t="str">
            <v>Argentina</v>
          </cell>
          <cell r="AH247">
            <v>7946</v>
          </cell>
          <cell r="AI247">
            <v>8505</v>
          </cell>
          <cell r="AJ247">
            <v>11611502</v>
          </cell>
          <cell r="AK247">
            <v>2</v>
          </cell>
          <cell r="AN247">
            <v>0</v>
          </cell>
        </row>
        <row r="248">
          <cell r="A248">
            <v>7946</v>
          </cell>
          <cell r="B248">
            <v>0</v>
          </cell>
          <cell r="C248" t="str">
            <v>7790015104086v</v>
          </cell>
          <cell r="D248">
            <v>37794626906634</v>
          </cell>
          <cell r="E248" t="str">
            <v>FS</v>
          </cell>
          <cell r="F248" t="str">
            <v>Cica</v>
          </cell>
          <cell r="G248" t="str">
            <v>Cica Pomarola s/ trozos 12 x 530 g.</v>
          </cell>
          <cell r="H248" t="str">
            <v>g</v>
          </cell>
          <cell r="I248">
            <v>12</v>
          </cell>
          <cell r="J248">
            <v>40</v>
          </cell>
          <cell r="K248">
            <v>0.24</v>
          </cell>
          <cell r="L248" t="str">
            <v>Infant Care</v>
          </cell>
          <cell r="M248" t="str">
            <v>mega</v>
          </cell>
          <cell r="O248" t="str">
            <v>Economy</v>
          </cell>
          <cell r="P248" t="str">
            <v>grande</v>
          </cell>
          <cell r="Q248" t="str">
            <v>Pañales</v>
          </cell>
          <cell r="R248">
            <v>1.51</v>
          </cell>
          <cell r="S248">
            <v>1.502</v>
          </cell>
          <cell r="T248">
            <v>9.06</v>
          </cell>
          <cell r="U248">
            <v>9.0150000000000006</v>
          </cell>
          <cell r="V248">
            <v>10.5</v>
          </cell>
          <cell r="W248">
            <v>23</v>
          </cell>
          <cell r="X248">
            <v>44.5</v>
          </cell>
          <cell r="Y248">
            <v>31.5</v>
          </cell>
          <cell r="Z248">
            <v>23</v>
          </cell>
          <cell r="AA248">
            <v>89</v>
          </cell>
          <cell r="AB248">
            <v>5</v>
          </cell>
          <cell r="AC248">
            <v>20</v>
          </cell>
          <cell r="AD248">
            <v>64.480999999999995</v>
          </cell>
          <cell r="AE248" t="str">
            <v>fardo</v>
          </cell>
          <cell r="AF248" t="str">
            <v>Argentina</v>
          </cell>
          <cell r="AH248">
            <v>7946</v>
          </cell>
          <cell r="AI248">
            <v>5408</v>
          </cell>
          <cell r="AN248">
            <v>0</v>
          </cell>
        </row>
        <row r="249">
          <cell r="A249">
            <v>6584</v>
          </cell>
          <cell r="B249">
            <v>0</v>
          </cell>
          <cell r="C249">
            <v>7891234000736</v>
          </cell>
          <cell r="D249">
            <v>37794626906641</v>
          </cell>
          <cell r="E249" t="str">
            <v>FS</v>
          </cell>
          <cell r="F249" t="str">
            <v>Cica</v>
          </cell>
          <cell r="G249" t="str">
            <v>Cica Pomarola Tradicional 24 x 340 g.</v>
          </cell>
          <cell r="H249" t="str">
            <v>g</v>
          </cell>
          <cell r="I249">
            <v>24</v>
          </cell>
          <cell r="J249">
            <v>32</v>
          </cell>
          <cell r="K249">
            <v>0.192</v>
          </cell>
          <cell r="L249" t="str">
            <v>Infant Care</v>
          </cell>
          <cell r="M249" t="str">
            <v>mega</v>
          </cell>
          <cell r="O249" t="str">
            <v>Economy</v>
          </cell>
          <cell r="P249" t="str">
            <v>extra grande</v>
          </cell>
          <cell r="Q249" t="str">
            <v>Pañales</v>
          </cell>
          <cell r="R249">
            <v>1.327</v>
          </cell>
          <cell r="S249">
            <v>1.32</v>
          </cell>
          <cell r="T249">
            <v>7.9640000000000004</v>
          </cell>
          <cell r="U249">
            <v>7.9189999999999996</v>
          </cell>
          <cell r="V249">
            <v>10.5</v>
          </cell>
          <cell r="W249">
            <v>20</v>
          </cell>
          <cell r="X249">
            <v>45</v>
          </cell>
          <cell r="Y249">
            <v>10.5</v>
          </cell>
          <cell r="Z249">
            <v>45</v>
          </cell>
          <cell r="AA249">
            <v>120</v>
          </cell>
          <cell r="AB249">
            <v>4</v>
          </cell>
          <cell r="AC249">
            <v>24</v>
          </cell>
          <cell r="AD249">
            <v>56.7</v>
          </cell>
          <cell r="AE249" t="str">
            <v>fardo</v>
          </cell>
          <cell r="AF249" t="str">
            <v>Argentina</v>
          </cell>
          <cell r="AH249">
            <v>6584</v>
          </cell>
          <cell r="AI249">
            <v>8212</v>
          </cell>
          <cell r="AJ249">
            <v>11611502</v>
          </cell>
          <cell r="AK249">
            <v>9</v>
          </cell>
          <cell r="AN249">
            <v>0</v>
          </cell>
        </row>
        <row r="250">
          <cell r="A250">
            <v>27048</v>
          </cell>
          <cell r="B250">
            <v>0</v>
          </cell>
          <cell r="C250" t="str">
            <v>7790015104062v</v>
          </cell>
          <cell r="D250">
            <v>37794626908423</v>
          </cell>
          <cell r="E250" t="str">
            <v>FS</v>
          </cell>
          <cell r="F250" t="str">
            <v>Cica</v>
          </cell>
          <cell r="G250" t="str">
            <v>Cica Pomarola Tradicional 24 x 340 g.</v>
          </cell>
          <cell r="H250" t="str">
            <v>g</v>
          </cell>
          <cell r="I250">
            <v>24</v>
          </cell>
          <cell r="J250">
            <v>32</v>
          </cell>
          <cell r="K250">
            <v>0.192</v>
          </cell>
          <cell r="L250" t="str">
            <v>Infant Care</v>
          </cell>
          <cell r="M250" t="str">
            <v>mega</v>
          </cell>
          <cell r="O250" t="str">
            <v>Economy</v>
          </cell>
          <cell r="P250" t="str">
            <v>extra extra grande</v>
          </cell>
          <cell r="Q250" t="str">
            <v>Pañales</v>
          </cell>
          <cell r="R250">
            <v>1.405</v>
          </cell>
          <cell r="S250">
            <v>1.3979999999999999</v>
          </cell>
          <cell r="T250">
            <v>8.4320000000000004</v>
          </cell>
          <cell r="U250">
            <v>8.3870000000000005</v>
          </cell>
          <cell r="V250">
            <v>10.5</v>
          </cell>
          <cell r="W250">
            <v>20</v>
          </cell>
          <cell r="X250">
            <v>48</v>
          </cell>
          <cell r="Y250">
            <v>10.5</v>
          </cell>
          <cell r="Z250">
            <v>48</v>
          </cell>
          <cell r="AA250">
            <v>120</v>
          </cell>
          <cell r="AB250">
            <v>4</v>
          </cell>
          <cell r="AC250">
            <v>24</v>
          </cell>
          <cell r="AD250">
            <v>60.48</v>
          </cell>
          <cell r="AE250" t="str">
            <v>fardo</v>
          </cell>
          <cell r="AF250" t="str">
            <v>Argentina</v>
          </cell>
          <cell r="AH250">
            <v>27048</v>
          </cell>
          <cell r="AI250">
            <v>5405</v>
          </cell>
          <cell r="AN250">
            <v>0</v>
          </cell>
        </row>
        <row r="251">
          <cell r="A251" t="e">
            <v>#N/A</v>
          </cell>
          <cell r="B251">
            <v>0</v>
          </cell>
          <cell r="C251">
            <v>7790015104062</v>
          </cell>
          <cell r="E251" t="str">
            <v>FS</v>
          </cell>
          <cell r="F251" t="str">
            <v>Cica</v>
          </cell>
          <cell r="G251" t="str">
            <v>Cica Pomarola Tradicional 24 x 340 g. (Cod. de barras viejo)</v>
          </cell>
          <cell r="H251" t="str">
            <v>g</v>
          </cell>
          <cell r="I251">
            <v>24</v>
          </cell>
          <cell r="AH251" t="e">
            <v>#N/A</v>
          </cell>
          <cell r="AI251" t="str">
            <v>8212*</v>
          </cell>
          <cell r="AJ251">
            <v>11611502</v>
          </cell>
          <cell r="AK251">
            <v>6</v>
          </cell>
          <cell r="AN251">
            <v>0</v>
          </cell>
        </row>
        <row r="252">
          <cell r="A252">
            <v>12462</v>
          </cell>
          <cell r="B252">
            <v>0</v>
          </cell>
          <cell r="C252" t="str">
            <v>Combo CICA</v>
          </cell>
          <cell r="E252" t="str">
            <v>FS</v>
          </cell>
          <cell r="F252" t="str">
            <v>Cica</v>
          </cell>
          <cell r="G252" t="str">
            <v>Cica Pomarola Tradicional 340 g. + Ilolay rayado 150 grs.</v>
          </cell>
          <cell r="H252" t="str">
            <v>g</v>
          </cell>
          <cell r="I252">
            <v>24</v>
          </cell>
          <cell r="J252">
            <v>48</v>
          </cell>
          <cell r="K252">
            <v>0.192</v>
          </cell>
          <cell r="AH252">
            <v>12462</v>
          </cell>
          <cell r="AI252">
            <v>17343</v>
          </cell>
          <cell r="AN252">
            <v>0</v>
          </cell>
        </row>
        <row r="253">
          <cell r="A253">
            <v>7955</v>
          </cell>
          <cell r="B253">
            <v>0</v>
          </cell>
          <cell r="C253">
            <v>7790015100200</v>
          </cell>
          <cell r="E253" t="str">
            <v>FS</v>
          </cell>
          <cell r="F253" t="str">
            <v>Cica</v>
          </cell>
          <cell r="G253" t="str">
            <v>Cica Puré c/ ajo 12 x 520 g.</v>
          </cell>
          <cell r="H253" t="str">
            <v>g</v>
          </cell>
          <cell r="I253">
            <v>12</v>
          </cell>
          <cell r="J253">
            <v>48</v>
          </cell>
          <cell r="K253">
            <v>0.192</v>
          </cell>
          <cell r="AH253">
            <v>7955</v>
          </cell>
          <cell r="AI253">
            <v>8503</v>
          </cell>
          <cell r="AJ253">
            <v>11610902</v>
          </cell>
          <cell r="AK253">
            <v>2</v>
          </cell>
          <cell r="AN253">
            <v>0</v>
          </cell>
        </row>
        <row r="254">
          <cell r="A254">
            <v>7955</v>
          </cell>
          <cell r="B254">
            <v>0</v>
          </cell>
          <cell r="C254" t="str">
            <v>7790015100200v</v>
          </cell>
          <cell r="E254" t="str">
            <v>FS</v>
          </cell>
          <cell r="F254" t="str">
            <v>Cica</v>
          </cell>
          <cell r="G254" t="str">
            <v>Cica Puré c/ ajo 12 x 520 g.</v>
          </cell>
          <cell r="H254" t="str">
            <v>g</v>
          </cell>
          <cell r="I254">
            <v>12</v>
          </cell>
          <cell r="J254">
            <v>54</v>
          </cell>
          <cell r="K254">
            <v>0.216</v>
          </cell>
          <cell r="AH254">
            <v>7955</v>
          </cell>
          <cell r="AI254">
            <v>5069</v>
          </cell>
          <cell r="AN254">
            <v>0</v>
          </cell>
        </row>
        <row r="255">
          <cell r="A255">
            <v>27439</v>
          </cell>
          <cell r="B255">
            <v>0</v>
          </cell>
          <cell r="C255">
            <v>7790015100255</v>
          </cell>
          <cell r="E255" t="str">
            <v>FS</v>
          </cell>
          <cell r="F255" t="str">
            <v>Cica</v>
          </cell>
          <cell r="G255" t="str">
            <v>Cica Puré c/ Cebolla 12 x 520 g.</v>
          </cell>
          <cell r="H255" t="str">
            <v>g</v>
          </cell>
          <cell r="I255">
            <v>12</v>
          </cell>
          <cell r="J255">
            <v>54</v>
          </cell>
          <cell r="K255">
            <v>0.216</v>
          </cell>
          <cell r="AH255">
            <v>27439</v>
          </cell>
          <cell r="AI255">
            <v>5072</v>
          </cell>
          <cell r="AJ255">
            <v>11610902</v>
          </cell>
          <cell r="AK255">
            <v>1</v>
          </cell>
          <cell r="AN255">
            <v>0</v>
          </cell>
        </row>
        <row r="256">
          <cell r="A256">
            <v>7956</v>
          </cell>
          <cell r="B256">
            <v>0</v>
          </cell>
          <cell r="C256">
            <v>7790015100156</v>
          </cell>
          <cell r="E256" t="str">
            <v>FS</v>
          </cell>
          <cell r="F256" t="str">
            <v>Cica</v>
          </cell>
          <cell r="G256" t="str">
            <v>Cica Puré c/ Oregano 12 x 520 g.</v>
          </cell>
          <cell r="H256" t="str">
            <v>g</v>
          </cell>
          <cell r="I256">
            <v>12</v>
          </cell>
          <cell r="J256">
            <v>54</v>
          </cell>
          <cell r="K256">
            <v>0.216</v>
          </cell>
          <cell r="AH256">
            <v>7956</v>
          </cell>
          <cell r="AI256">
            <v>8502</v>
          </cell>
          <cell r="AJ256">
            <v>11610902</v>
          </cell>
          <cell r="AK256">
            <v>3</v>
          </cell>
          <cell r="AN256">
            <v>0</v>
          </cell>
        </row>
        <row r="257">
          <cell r="A257">
            <v>7956</v>
          </cell>
          <cell r="B257">
            <v>0</v>
          </cell>
          <cell r="C257" t="str">
            <v>7790015100156v</v>
          </cell>
          <cell r="E257" t="str">
            <v>FS</v>
          </cell>
          <cell r="F257" t="str">
            <v>Cica</v>
          </cell>
          <cell r="G257" t="str">
            <v>Cica Puré c/ Oregano 12 x 520 g.</v>
          </cell>
          <cell r="H257" t="str">
            <v>g</v>
          </cell>
          <cell r="I257">
            <v>12</v>
          </cell>
          <cell r="J257">
            <v>44</v>
          </cell>
          <cell r="K257">
            <v>0.26400000000000001</v>
          </cell>
          <cell r="AH257">
            <v>7956</v>
          </cell>
          <cell r="AI257">
            <v>5015</v>
          </cell>
          <cell r="AN257">
            <v>0</v>
          </cell>
        </row>
        <row r="258">
          <cell r="A258">
            <v>7958</v>
          </cell>
          <cell r="B258">
            <v>0</v>
          </cell>
          <cell r="C258" t="str">
            <v>7790015100101v</v>
          </cell>
          <cell r="E258" t="str">
            <v>FS</v>
          </cell>
          <cell r="F258" t="str">
            <v>Cica</v>
          </cell>
          <cell r="G258" t="str">
            <v>Cica Puré Purecica 12 x 520 g.</v>
          </cell>
          <cell r="H258" t="str">
            <v>g</v>
          </cell>
          <cell r="I258">
            <v>12</v>
          </cell>
          <cell r="J258">
            <v>42</v>
          </cell>
          <cell r="K258">
            <v>0.16800000000000001</v>
          </cell>
          <cell r="AH258">
            <v>7958</v>
          </cell>
          <cell r="AI258">
            <v>8500</v>
          </cell>
          <cell r="AJ258">
            <v>11610705</v>
          </cell>
          <cell r="AK258">
            <v>4</v>
          </cell>
          <cell r="AN258">
            <v>0</v>
          </cell>
        </row>
        <row r="259">
          <cell r="A259">
            <v>7958</v>
          </cell>
          <cell r="B259">
            <v>0</v>
          </cell>
          <cell r="C259" t="str">
            <v>7790015100101v</v>
          </cell>
          <cell r="E259" t="str">
            <v>FS</v>
          </cell>
          <cell r="F259" t="str">
            <v>Cica</v>
          </cell>
          <cell r="G259" t="str">
            <v>Cica Puré Purecica 12 x 520 g.</v>
          </cell>
          <cell r="H259" t="str">
            <v>g</v>
          </cell>
          <cell r="I259">
            <v>12</v>
          </cell>
          <cell r="J259">
            <v>16</v>
          </cell>
          <cell r="K259">
            <v>0.16</v>
          </cell>
          <cell r="AH259">
            <v>7958</v>
          </cell>
          <cell r="AI259">
            <v>5010</v>
          </cell>
          <cell r="AN259">
            <v>0</v>
          </cell>
        </row>
        <row r="260">
          <cell r="A260">
            <v>7958</v>
          </cell>
          <cell r="B260">
            <v>0</v>
          </cell>
          <cell r="C260">
            <v>7790015100101</v>
          </cell>
          <cell r="E260" t="str">
            <v>FS</v>
          </cell>
          <cell r="F260" t="str">
            <v>Cica</v>
          </cell>
          <cell r="G260" t="str">
            <v>Cica Puré Purecica 12 x 520 g.</v>
          </cell>
          <cell r="H260" t="str">
            <v>g</v>
          </cell>
          <cell r="I260">
            <v>12</v>
          </cell>
          <cell r="J260">
            <v>16</v>
          </cell>
          <cell r="K260">
            <v>0.16</v>
          </cell>
          <cell r="AG260">
            <v>37516</v>
          </cell>
          <cell r="AH260">
            <v>7958</v>
          </cell>
          <cell r="AI260">
            <v>110</v>
          </cell>
          <cell r="AJ260">
            <v>11610705</v>
          </cell>
          <cell r="AK260">
            <v>4</v>
          </cell>
          <cell r="AN260">
            <v>0</v>
          </cell>
        </row>
        <row r="261">
          <cell r="A261">
            <v>52459</v>
          </cell>
          <cell r="B261">
            <v>0</v>
          </cell>
          <cell r="C261">
            <v>7790787153800</v>
          </cell>
          <cell r="E261" t="str">
            <v>FS</v>
          </cell>
          <cell r="F261" t="str">
            <v>Ilolay</v>
          </cell>
          <cell r="G261" t="str">
            <v>Ilolay dulce de leche 108ux25gr.</v>
          </cell>
          <cell r="H261" t="str">
            <v>g</v>
          </cell>
          <cell r="I261">
            <v>108</v>
          </cell>
          <cell r="J261">
            <v>18</v>
          </cell>
          <cell r="K261">
            <v>0.18</v>
          </cell>
          <cell r="M261" t="str">
            <v>Dulces</v>
          </cell>
          <cell r="R261">
            <v>2.6388888888888889E-2</v>
          </cell>
          <cell r="S261">
            <v>2.5000000000000001E-2</v>
          </cell>
          <cell r="T261">
            <v>2.85</v>
          </cell>
          <cell r="U261">
            <v>2.7</v>
          </cell>
          <cell r="V261">
            <v>1</v>
          </cell>
          <cell r="W261">
            <v>3.5</v>
          </cell>
          <cell r="X261">
            <v>5</v>
          </cell>
          <cell r="Y261">
            <v>5.5</v>
          </cell>
          <cell r="Z261">
            <v>23</v>
          </cell>
          <cell r="AA261">
            <v>32</v>
          </cell>
          <cell r="AB261">
            <v>13</v>
          </cell>
          <cell r="AC261">
            <v>273</v>
          </cell>
          <cell r="AD261">
            <v>4.0480000000000004E-3</v>
          </cell>
          <cell r="AE261" t="str">
            <v>caja</v>
          </cell>
          <cell r="AF261" t="str">
            <v>Argentina</v>
          </cell>
          <cell r="AG261">
            <v>37735</v>
          </cell>
          <cell r="AH261">
            <v>52459</v>
          </cell>
          <cell r="AN261">
            <v>2700</v>
          </cell>
        </row>
        <row r="262">
          <cell r="A262">
            <v>11083</v>
          </cell>
          <cell r="B262">
            <v>0</v>
          </cell>
          <cell r="C262">
            <v>7790787150632</v>
          </cell>
          <cell r="E262" t="str">
            <v>FS</v>
          </cell>
          <cell r="F262" t="str">
            <v>Ilolay</v>
          </cell>
          <cell r="G262" t="str">
            <v>Ilolay Dulce de leche 12 x 1 kl.</v>
          </cell>
          <cell r="H262" t="str">
            <v>g</v>
          </cell>
          <cell r="I262">
            <v>12</v>
          </cell>
          <cell r="J262">
            <v>18</v>
          </cell>
          <cell r="K262">
            <v>0.18</v>
          </cell>
          <cell r="M262" t="str">
            <v>Dulces</v>
          </cell>
          <cell r="R262">
            <v>12</v>
          </cell>
          <cell r="AH262">
            <v>11083</v>
          </cell>
          <cell r="AI262">
            <v>7303</v>
          </cell>
          <cell r="AJ262">
            <v>21280113</v>
          </cell>
          <cell r="AK262">
            <v>3</v>
          </cell>
          <cell r="AN262">
            <v>0</v>
          </cell>
        </row>
        <row r="263">
          <cell r="A263">
            <v>11079</v>
          </cell>
          <cell r="B263">
            <v>0</v>
          </cell>
          <cell r="C263">
            <v>77950611</v>
          </cell>
          <cell r="E263" t="str">
            <v>FS</v>
          </cell>
          <cell r="F263" t="str">
            <v>Ilolay</v>
          </cell>
          <cell r="G263" t="str">
            <v>Ilolay Dulce de leche 24 x 250 g.</v>
          </cell>
          <cell r="H263" t="str">
            <v>g</v>
          </cell>
          <cell r="I263">
            <v>24</v>
          </cell>
          <cell r="J263">
            <v>22</v>
          </cell>
          <cell r="K263">
            <v>0.22</v>
          </cell>
          <cell r="M263" t="str">
            <v>Dulces</v>
          </cell>
          <cell r="R263">
            <v>6</v>
          </cell>
          <cell r="AH263">
            <v>11079</v>
          </cell>
          <cell r="AI263">
            <v>7301</v>
          </cell>
          <cell r="AJ263">
            <v>21280113</v>
          </cell>
          <cell r="AK263">
            <v>1</v>
          </cell>
          <cell r="AN263">
            <v>0</v>
          </cell>
        </row>
        <row r="264">
          <cell r="A264">
            <v>87581</v>
          </cell>
          <cell r="B264">
            <v>0</v>
          </cell>
          <cell r="C264">
            <v>7790787153657</v>
          </cell>
          <cell r="D264">
            <v>17790787153654</v>
          </cell>
          <cell r="E264" t="str">
            <v>FS</v>
          </cell>
          <cell r="F264" t="str">
            <v>Ilolay</v>
          </cell>
          <cell r="G264" t="str">
            <v>Ilolay Dulce de leche 24 x 200 g.</v>
          </cell>
          <cell r="H264" t="str">
            <v>g</v>
          </cell>
          <cell r="I264">
            <v>24</v>
          </cell>
          <cell r="J264">
            <v>40</v>
          </cell>
          <cell r="K264">
            <v>0.24</v>
          </cell>
          <cell r="M264" t="str">
            <v>Dulces</v>
          </cell>
          <cell r="R264">
            <v>0.20200000000000001</v>
          </cell>
          <cell r="S264">
            <v>0.2</v>
          </cell>
          <cell r="T264">
            <v>4.8480000000000008</v>
          </cell>
          <cell r="U264">
            <v>4.8000000000000007</v>
          </cell>
          <cell r="V264">
            <v>70</v>
          </cell>
          <cell r="W264">
            <v>91</v>
          </cell>
          <cell r="X264">
            <v>91</v>
          </cell>
          <cell r="Y264">
            <v>152</v>
          </cell>
          <cell r="Z264" t="str">
            <v>255</v>
          </cell>
          <cell r="AA264">
            <v>330</v>
          </cell>
          <cell r="AB264">
            <v>14</v>
          </cell>
          <cell r="AC264">
            <v>154</v>
          </cell>
          <cell r="AE264" t="str">
            <v>caja</v>
          </cell>
          <cell r="AF264" t="str">
            <v>Argentina</v>
          </cell>
          <cell r="AG264">
            <v>38105</v>
          </cell>
          <cell r="AH264">
            <v>44287</v>
          </cell>
        </row>
        <row r="265">
          <cell r="A265">
            <v>11084</v>
          </cell>
          <cell r="B265">
            <v>0</v>
          </cell>
          <cell r="C265">
            <v>7790787150625</v>
          </cell>
          <cell r="E265" t="str">
            <v>FS</v>
          </cell>
          <cell r="F265" t="str">
            <v>Ilolay</v>
          </cell>
          <cell r="G265" t="str">
            <v>Ilolay Dulce de leche 24 x 500 g.</v>
          </cell>
          <cell r="H265" t="str">
            <v>g</v>
          </cell>
          <cell r="I265">
            <v>24</v>
          </cell>
          <cell r="J265">
            <v>36</v>
          </cell>
          <cell r="K265">
            <v>0.216</v>
          </cell>
          <cell r="M265" t="str">
            <v>Dulces</v>
          </cell>
          <cell r="R265">
            <v>12</v>
          </cell>
          <cell r="AH265">
            <v>11084</v>
          </cell>
          <cell r="AI265">
            <v>7302</v>
          </cell>
          <cell r="AJ265">
            <v>21280113</v>
          </cell>
          <cell r="AK265">
            <v>2</v>
          </cell>
          <cell r="AN265">
            <v>0</v>
          </cell>
        </row>
        <row r="266">
          <cell r="A266">
            <v>87583</v>
          </cell>
          <cell r="B266">
            <v>0</v>
          </cell>
          <cell r="C266">
            <v>7790787153664</v>
          </cell>
          <cell r="D266">
            <v>17790787153661</v>
          </cell>
          <cell r="E266" t="str">
            <v>FS</v>
          </cell>
          <cell r="F266" t="str">
            <v>Ilolay</v>
          </cell>
          <cell r="G266" t="str">
            <v>Ilolay Dulce de leche 24 x 400 g.</v>
          </cell>
          <cell r="H266" t="str">
            <v>g</v>
          </cell>
          <cell r="I266">
            <v>24</v>
          </cell>
          <cell r="J266">
            <v>32</v>
          </cell>
          <cell r="K266">
            <v>0.192</v>
          </cell>
          <cell r="M266" t="str">
            <v>Dulces</v>
          </cell>
          <cell r="R266">
            <v>0.40400000000000003</v>
          </cell>
          <cell r="S266">
            <v>0.4</v>
          </cell>
          <cell r="T266">
            <v>9.6960000000000015</v>
          </cell>
          <cell r="U266">
            <v>9.6000000000000014</v>
          </cell>
          <cell r="V266">
            <v>115</v>
          </cell>
          <cell r="W266">
            <v>91</v>
          </cell>
          <cell r="X266">
            <v>91</v>
          </cell>
          <cell r="Y266">
            <v>245</v>
          </cell>
          <cell r="Z266">
            <v>250</v>
          </cell>
          <cell r="AA266">
            <v>310</v>
          </cell>
          <cell r="AB266">
            <v>14</v>
          </cell>
          <cell r="AC266">
            <v>84</v>
          </cell>
          <cell r="AE266" t="str">
            <v>caja</v>
          </cell>
          <cell r="AF266" t="str">
            <v>Argentina</v>
          </cell>
          <cell r="AG266">
            <v>38106</v>
          </cell>
          <cell r="AH266">
            <v>43966</v>
          </cell>
        </row>
        <row r="267">
          <cell r="A267">
            <v>87582</v>
          </cell>
          <cell r="B267">
            <v>30155387</v>
          </cell>
          <cell r="C267">
            <v>7790787153671</v>
          </cell>
          <cell r="D267">
            <v>17790787153678</v>
          </cell>
          <cell r="E267" t="str">
            <v>FS</v>
          </cell>
          <cell r="F267" t="str">
            <v>Ilolay</v>
          </cell>
          <cell r="G267" t="str">
            <v>Ilolay Dulce de leche repostero 24 x 400 g.</v>
          </cell>
          <cell r="H267" t="str">
            <v>g</v>
          </cell>
          <cell r="I267">
            <v>24</v>
          </cell>
          <cell r="J267">
            <v>28</v>
          </cell>
          <cell r="K267">
            <v>0.16800000000000001</v>
          </cell>
          <cell r="M267" t="str">
            <v>Dulces</v>
          </cell>
          <cell r="R267">
            <v>0.40400000000000003</v>
          </cell>
          <cell r="S267">
            <v>0.4</v>
          </cell>
          <cell r="T267">
            <v>9.6960000000000015</v>
          </cell>
          <cell r="U267">
            <v>9.6000000000000014</v>
          </cell>
          <cell r="V267">
            <v>115</v>
          </cell>
          <cell r="W267">
            <v>91</v>
          </cell>
          <cell r="X267">
            <v>91</v>
          </cell>
          <cell r="Y267">
            <v>245</v>
          </cell>
          <cell r="Z267">
            <v>250</v>
          </cell>
          <cell r="AA267">
            <v>310</v>
          </cell>
          <cell r="AB267">
            <v>14</v>
          </cell>
          <cell r="AC267">
            <v>84</v>
          </cell>
          <cell r="AE267" t="str">
            <v>caja</v>
          </cell>
          <cell r="AF267" t="str">
            <v>Argentina</v>
          </cell>
          <cell r="AG267">
            <v>38106</v>
          </cell>
          <cell r="AH267">
            <v>44305</v>
          </cell>
        </row>
        <row r="268">
          <cell r="A268">
            <v>12459</v>
          </cell>
          <cell r="B268">
            <v>0</v>
          </cell>
          <cell r="C268">
            <v>7790787153794</v>
          </cell>
          <cell r="E268" t="str">
            <v>FS</v>
          </cell>
          <cell r="F268" t="str">
            <v>Ilolay</v>
          </cell>
          <cell r="G268" t="str">
            <v>Ilolay Dulce de leche Kids 18*350 grs.</v>
          </cell>
          <cell r="H268" t="str">
            <v>g</v>
          </cell>
          <cell r="I268">
            <v>18</v>
          </cell>
          <cell r="J268">
            <v>16</v>
          </cell>
          <cell r="K268">
            <v>0.192</v>
          </cell>
          <cell r="M268" t="str">
            <v>Dulces</v>
          </cell>
          <cell r="R268">
            <v>6.3</v>
          </cell>
          <cell r="AG268">
            <v>37315</v>
          </cell>
          <cell r="AH268">
            <v>12459</v>
          </cell>
          <cell r="AI268">
            <v>7305</v>
          </cell>
          <cell r="AJ268">
            <v>21280113</v>
          </cell>
          <cell r="AK268">
            <v>4</v>
          </cell>
          <cell r="AN268">
            <v>0</v>
          </cell>
        </row>
        <row r="269">
          <cell r="A269">
            <v>12460</v>
          </cell>
          <cell r="B269">
            <v>0</v>
          </cell>
          <cell r="C269">
            <v>7790787150717</v>
          </cell>
          <cell r="E269" t="str">
            <v>FS</v>
          </cell>
          <cell r="F269" t="str">
            <v>Ilolay</v>
          </cell>
          <cell r="G269" t="str">
            <v>Ilolay Dulce de leche light 24*500 grs.</v>
          </cell>
          <cell r="H269" t="str">
            <v>g</v>
          </cell>
          <cell r="I269">
            <v>24</v>
          </cell>
          <cell r="J269">
            <v>12</v>
          </cell>
          <cell r="K269">
            <v>0.14399999999999999</v>
          </cell>
          <cell r="M269" t="str">
            <v>Dulces</v>
          </cell>
          <cell r="R269">
            <v>12</v>
          </cell>
          <cell r="AG269">
            <v>37315</v>
          </cell>
          <cell r="AH269">
            <v>12460</v>
          </cell>
          <cell r="AI269">
            <v>7306</v>
          </cell>
          <cell r="AJ269">
            <v>21280113</v>
          </cell>
          <cell r="AK269">
            <v>5</v>
          </cell>
          <cell r="AN269">
            <v>0</v>
          </cell>
        </row>
        <row r="270">
          <cell r="A270">
            <v>53644</v>
          </cell>
          <cell r="B270">
            <v>0</v>
          </cell>
          <cell r="C270">
            <v>7790787153916</v>
          </cell>
          <cell r="D270">
            <v>17790787153913</v>
          </cell>
          <cell r="E270" t="str">
            <v>FS</v>
          </cell>
          <cell r="F270" t="str">
            <v>Ilolay</v>
          </cell>
          <cell r="G270" t="str">
            <v>Ilolay Dulce de leche light 24x250 grs.</v>
          </cell>
          <cell r="H270" t="str">
            <v>g</v>
          </cell>
          <cell r="I270">
            <v>24</v>
          </cell>
          <cell r="J270">
            <v>28</v>
          </cell>
          <cell r="K270">
            <v>0.224</v>
          </cell>
          <cell r="M270" t="str">
            <v>Dulces</v>
          </cell>
          <cell r="R270">
            <v>0.26100000000000001</v>
          </cell>
          <cell r="S270">
            <v>0.25</v>
          </cell>
          <cell r="T270">
            <v>6.2640000000000002</v>
          </cell>
          <cell r="U270">
            <v>6</v>
          </cell>
          <cell r="V270">
            <v>7.4</v>
          </cell>
          <cell r="W270">
            <v>9.1</v>
          </cell>
          <cell r="X270">
            <v>9.1</v>
          </cell>
          <cell r="Y270">
            <v>15.3</v>
          </cell>
          <cell r="Z270">
            <v>25.5</v>
          </cell>
          <cell r="AA270">
            <v>33.5</v>
          </cell>
          <cell r="AB270">
            <v>14</v>
          </cell>
          <cell r="AC270">
            <v>154</v>
          </cell>
          <cell r="AD270">
            <v>1.3070025000000001E-2</v>
          </cell>
          <cell r="AE270" t="str">
            <v>caja</v>
          </cell>
          <cell r="AF270" t="str">
            <v>Argentina</v>
          </cell>
          <cell r="AG270">
            <v>37761</v>
          </cell>
          <cell r="AH270">
            <v>53644</v>
          </cell>
          <cell r="AN270">
            <v>6000</v>
          </cell>
        </row>
        <row r="271">
          <cell r="A271">
            <v>11081</v>
          </cell>
          <cell r="B271">
            <v>0</v>
          </cell>
          <cell r="C271">
            <v>7790787201303</v>
          </cell>
          <cell r="E271" t="str">
            <v>FS</v>
          </cell>
          <cell r="F271" t="str">
            <v>Ilolay</v>
          </cell>
          <cell r="G271" t="str">
            <v>Ilolay Leche descremada 12 x 800 g.</v>
          </cell>
          <cell r="H271" t="str">
            <v>g</v>
          </cell>
          <cell r="I271">
            <v>12</v>
          </cell>
          <cell r="J271">
            <v>32</v>
          </cell>
          <cell r="K271">
            <v>0.25600000000000001</v>
          </cell>
          <cell r="M271" t="str">
            <v>Leche</v>
          </cell>
          <cell r="R271">
            <v>9.6</v>
          </cell>
          <cell r="AH271">
            <v>11081</v>
          </cell>
          <cell r="AI271">
            <v>7362</v>
          </cell>
          <cell r="AJ271">
            <v>11240102</v>
          </cell>
          <cell r="AK271">
            <v>1</v>
          </cell>
          <cell r="AN271">
            <v>0</v>
          </cell>
        </row>
        <row r="272">
          <cell r="A272">
            <v>11082</v>
          </cell>
          <cell r="B272">
            <v>0</v>
          </cell>
          <cell r="C272" t="str">
            <v>No tiene</v>
          </cell>
          <cell r="E272" t="str">
            <v>FS</v>
          </cell>
          <cell r="F272" t="str">
            <v>Ilolay</v>
          </cell>
          <cell r="G272" t="str">
            <v>Ilolay Leche descremada 25 kl.</v>
          </cell>
          <cell r="H272" t="str">
            <v>g</v>
          </cell>
          <cell r="I272">
            <v>1</v>
          </cell>
          <cell r="J272">
            <v>24</v>
          </cell>
          <cell r="K272">
            <v>0.192</v>
          </cell>
          <cell r="M272" t="str">
            <v>Leche</v>
          </cell>
          <cell r="R272">
            <v>25</v>
          </cell>
          <cell r="AH272">
            <v>11082</v>
          </cell>
          <cell r="AI272">
            <v>7363</v>
          </cell>
          <cell r="AN272">
            <v>0</v>
          </cell>
        </row>
        <row r="273">
          <cell r="A273" t="str">
            <v>52477v</v>
          </cell>
          <cell r="B273">
            <v>0</v>
          </cell>
          <cell r="C273" t="str">
            <v>7790787201297v</v>
          </cell>
          <cell r="D273" t="str">
            <v>17790787201294v</v>
          </cell>
          <cell r="E273" t="str">
            <v>FS</v>
          </cell>
          <cell r="F273" t="str">
            <v>Ilolay</v>
          </cell>
          <cell r="G273" t="str">
            <v>Ilolay leche en polvo (8dpx30u)x5gr.</v>
          </cell>
          <cell r="H273" t="str">
            <v>g</v>
          </cell>
          <cell r="I273">
            <v>240</v>
          </cell>
          <cell r="J273">
            <v>14</v>
          </cell>
          <cell r="K273">
            <v>0.14000000000000001</v>
          </cell>
          <cell r="M273" t="str">
            <v>Leche</v>
          </cell>
          <cell r="R273">
            <v>7.4999999999999997E-3</v>
          </cell>
          <cell r="S273">
            <v>5.0000000000000001E-3</v>
          </cell>
          <cell r="T273">
            <v>1.8</v>
          </cell>
          <cell r="U273">
            <v>1.2</v>
          </cell>
          <cell r="V273">
            <v>10</v>
          </cell>
          <cell r="W273">
            <v>0.1</v>
          </cell>
          <cell r="X273">
            <v>6</v>
          </cell>
          <cell r="Y273">
            <v>11.5</v>
          </cell>
          <cell r="Z273">
            <v>25</v>
          </cell>
          <cell r="AA273">
            <v>27</v>
          </cell>
          <cell r="AB273">
            <v>14</v>
          </cell>
          <cell r="AC273">
            <v>140</v>
          </cell>
          <cell r="AD273">
            <v>7.7625000000000003E-3</v>
          </cell>
          <cell r="AE273" t="str">
            <v>caja</v>
          </cell>
          <cell r="AF273" t="str">
            <v>Argentina</v>
          </cell>
          <cell r="AG273">
            <v>37735</v>
          </cell>
          <cell r="AH273" t="str">
            <v>52477v</v>
          </cell>
          <cell r="AN273">
            <v>1200</v>
          </cell>
        </row>
        <row r="274">
          <cell r="A274">
            <v>52477</v>
          </cell>
          <cell r="B274">
            <v>0</v>
          </cell>
          <cell r="C274">
            <v>7790787201297</v>
          </cell>
          <cell r="D274">
            <v>17790787201294</v>
          </cell>
          <cell r="E274" t="str">
            <v>FS</v>
          </cell>
          <cell r="F274" t="str">
            <v>Ilolay</v>
          </cell>
          <cell r="G274" t="str">
            <v>Ilolay leche en polvo 8dpx(30ux5gr.)</v>
          </cell>
          <cell r="H274" t="str">
            <v>g</v>
          </cell>
          <cell r="I274">
            <v>8</v>
          </cell>
          <cell r="J274">
            <v>14</v>
          </cell>
          <cell r="K274">
            <v>0.14000000000000001</v>
          </cell>
          <cell r="M274" t="str">
            <v>Leche</v>
          </cell>
          <cell r="R274">
            <v>0.22500000000000001</v>
          </cell>
          <cell r="S274">
            <v>0.15</v>
          </cell>
          <cell r="T274">
            <v>1.8</v>
          </cell>
          <cell r="U274">
            <v>1.2</v>
          </cell>
          <cell r="V274">
            <v>100</v>
          </cell>
          <cell r="W274">
            <v>60</v>
          </cell>
          <cell r="X274">
            <v>125</v>
          </cell>
          <cell r="Y274">
            <v>100</v>
          </cell>
          <cell r="Z274">
            <v>240</v>
          </cell>
          <cell r="AA274">
            <v>250</v>
          </cell>
          <cell r="AB274">
            <v>14</v>
          </cell>
          <cell r="AC274">
            <v>140</v>
          </cell>
          <cell r="AD274">
            <v>7.7625000000000003E-3</v>
          </cell>
          <cell r="AE274" t="str">
            <v>caja</v>
          </cell>
          <cell r="AF274" t="str">
            <v>Argentina</v>
          </cell>
          <cell r="AG274">
            <v>37735</v>
          </cell>
          <cell r="AH274">
            <v>52477</v>
          </cell>
          <cell r="AL274" t="str">
            <v>Mini porción</v>
          </cell>
          <cell r="AN274">
            <v>1200</v>
          </cell>
        </row>
        <row r="275">
          <cell r="A275">
            <v>12002</v>
          </cell>
          <cell r="B275">
            <v>0</v>
          </cell>
          <cell r="C275">
            <v>7790787206155</v>
          </cell>
          <cell r="E275" t="str">
            <v>FS</v>
          </cell>
          <cell r="F275" t="str">
            <v>Ilolay</v>
          </cell>
          <cell r="G275" t="str">
            <v>Ilolay Leche Entera  25 x 400 g.</v>
          </cell>
          <cell r="H275" t="str">
            <v>g</v>
          </cell>
          <cell r="I275">
            <v>25</v>
          </cell>
          <cell r="J275">
            <v>9</v>
          </cell>
          <cell r="K275">
            <v>5.3999999999999999E-2</v>
          </cell>
          <cell r="L275" t="str">
            <v>Child Care</v>
          </cell>
          <cell r="M275" t="str">
            <v>Leche</v>
          </cell>
          <cell r="O275" t="str">
            <v>Premium</v>
          </cell>
          <cell r="P275" t="str">
            <v>grande</v>
          </cell>
          <cell r="R275">
            <v>10</v>
          </cell>
          <cell r="AH275">
            <v>12002</v>
          </cell>
          <cell r="AI275">
            <v>7365</v>
          </cell>
          <cell r="AJ275">
            <v>11240304</v>
          </cell>
          <cell r="AK275">
            <v>2</v>
          </cell>
          <cell r="AN275">
            <v>0</v>
          </cell>
        </row>
        <row r="276">
          <cell r="A276">
            <v>11085</v>
          </cell>
          <cell r="B276">
            <v>0</v>
          </cell>
          <cell r="C276">
            <v>7790787201228</v>
          </cell>
          <cell r="E276" t="str">
            <v>FS</v>
          </cell>
          <cell r="F276" t="str">
            <v>Ilolay</v>
          </cell>
          <cell r="G276" t="str">
            <v>Ilolay Leche Entera 12 x 800 g.</v>
          </cell>
          <cell r="H276" t="str">
            <v>g</v>
          </cell>
          <cell r="I276">
            <v>12</v>
          </cell>
          <cell r="J276">
            <v>11</v>
          </cell>
          <cell r="K276">
            <v>6.6000000000000003E-2</v>
          </cell>
          <cell r="L276" t="str">
            <v>Child Care</v>
          </cell>
          <cell r="M276" t="str">
            <v>Leche</v>
          </cell>
          <cell r="O276" t="str">
            <v>Premium</v>
          </cell>
          <cell r="P276" t="str">
            <v>mediano</v>
          </cell>
          <cell r="R276">
            <v>9.6</v>
          </cell>
          <cell r="AH276">
            <v>11085</v>
          </cell>
          <cell r="AI276">
            <v>7361</v>
          </cell>
          <cell r="AJ276">
            <v>11240304</v>
          </cell>
          <cell r="AK276">
            <v>1</v>
          </cell>
          <cell r="AN276">
            <v>0</v>
          </cell>
        </row>
        <row r="277">
          <cell r="A277">
            <v>76508</v>
          </cell>
          <cell r="B277">
            <v>0</v>
          </cell>
          <cell r="C277">
            <v>7840004110854</v>
          </cell>
          <cell r="E277" t="str">
            <v>FS</v>
          </cell>
          <cell r="F277" t="str">
            <v>Ilolay</v>
          </cell>
          <cell r="G277" t="str">
            <v>Ilolay Leche Entera 10x800 g.+cuaderno</v>
          </cell>
          <cell r="H277" t="str">
            <v>g</v>
          </cell>
          <cell r="I277">
            <v>10</v>
          </cell>
          <cell r="J277">
            <v>11</v>
          </cell>
          <cell r="K277">
            <v>8.7999999999999995E-2</v>
          </cell>
          <cell r="L277" t="str">
            <v>Child Care</v>
          </cell>
          <cell r="M277" t="str">
            <v>Leche</v>
          </cell>
          <cell r="O277" t="str">
            <v>Premium</v>
          </cell>
          <cell r="P277" t="str">
            <v>mediano</v>
          </cell>
          <cell r="R277">
            <v>0.84000000000000008</v>
          </cell>
          <cell r="S277">
            <v>0.8</v>
          </cell>
          <cell r="T277">
            <v>8.4</v>
          </cell>
          <cell r="U277">
            <v>8</v>
          </cell>
          <cell r="V277">
            <v>220</v>
          </cell>
          <cell r="W277">
            <v>202.5</v>
          </cell>
          <cell r="X277">
            <v>150</v>
          </cell>
          <cell r="Y277">
            <v>220</v>
          </cell>
          <cell r="Z277">
            <v>300</v>
          </cell>
          <cell r="AA277">
            <v>450</v>
          </cell>
          <cell r="AB277">
            <v>10</v>
          </cell>
          <cell r="AC277">
            <v>80</v>
          </cell>
          <cell r="AE277" t="str">
            <v>caja</v>
          </cell>
          <cell r="AF277" t="str">
            <v>Argentina</v>
          </cell>
          <cell r="AH277">
            <v>76508</v>
          </cell>
          <cell r="AI277">
            <v>7361</v>
          </cell>
          <cell r="AJ277">
            <v>11240304</v>
          </cell>
          <cell r="AK277">
            <v>1</v>
          </cell>
          <cell r="AN277">
            <v>0</v>
          </cell>
        </row>
        <row r="278">
          <cell r="A278">
            <v>49268</v>
          </cell>
          <cell r="B278">
            <v>0</v>
          </cell>
          <cell r="C278">
            <v>7790787201075</v>
          </cell>
          <cell r="E278" t="str">
            <v>FS</v>
          </cell>
          <cell r="F278" t="str">
            <v>Ilolay</v>
          </cell>
          <cell r="G278" t="str">
            <v>Ilolay Leche Entera 24 x 400 g. (estuche)</v>
          </cell>
          <cell r="H278" t="str">
            <v>g</v>
          </cell>
          <cell r="I278">
            <v>24</v>
          </cell>
          <cell r="J278">
            <v>12</v>
          </cell>
          <cell r="K278">
            <v>9.6000000000000002E-2</v>
          </cell>
          <cell r="L278" t="str">
            <v>Child Care</v>
          </cell>
          <cell r="M278" t="str">
            <v>Leche</v>
          </cell>
          <cell r="O278" t="str">
            <v>Premium</v>
          </cell>
          <cell r="P278" t="str">
            <v>chico</v>
          </cell>
          <cell r="R278">
            <v>10</v>
          </cell>
          <cell r="AH278">
            <v>49268</v>
          </cell>
          <cell r="AI278">
            <v>20107</v>
          </cell>
          <cell r="AJ278">
            <v>11240304</v>
          </cell>
          <cell r="AN278">
            <v>0</v>
          </cell>
        </row>
        <row r="279">
          <cell r="A279">
            <v>11086</v>
          </cell>
          <cell r="B279">
            <v>0</v>
          </cell>
          <cell r="C279" t="str">
            <v>Ilolay leche 25k</v>
          </cell>
          <cell r="E279" t="str">
            <v>FS</v>
          </cell>
          <cell r="F279" t="str">
            <v>Ilolay</v>
          </cell>
          <cell r="G279" t="str">
            <v>Ilolay Leche Entera 25 kl.</v>
          </cell>
          <cell r="H279" t="str">
            <v>g</v>
          </cell>
          <cell r="I279">
            <v>1</v>
          </cell>
          <cell r="J279">
            <v>10</v>
          </cell>
          <cell r="K279">
            <v>0.08</v>
          </cell>
          <cell r="M279" t="str">
            <v>Leche</v>
          </cell>
          <cell r="R279">
            <v>25</v>
          </cell>
          <cell r="AH279">
            <v>11086</v>
          </cell>
          <cell r="AI279">
            <v>7364</v>
          </cell>
          <cell r="AN279">
            <v>0</v>
          </cell>
        </row>
        <row r="280">
          <cell r="A280">
            <v>52513</v>
          </cell>
          <cell r="B280">
            <v>0</v>
          </cell>
          <cell r="C280">
            <v>7790787103003</v>
          </cell>
          <cell r="E280" t="str">
            <v>FS</v>
          </cell>
          <cell r="F280" t="str">
            <v>Ilolay</v>
          </cell>
          <cell r="G280" t="str">
            <v>Ilolay manteca 144ux10gr.</v>
          </cell>
          <cell r="H280" t="str">
            <v>g</v>
          </cell>
          <cell r="I280">
            <v>144</v>
          </cell>
          <cell r="J280">
            <v>10</v>
          </cell>
          <cell r="K280">
            <v>0.06</v>
          </cell>
          <cell r="M280" t="str">
            <v>Manteca</v>
          </cell>
          <cell r="R280">
            <v>1.1805555555555555E-2</v>
          </cell>
          <cell r="S280">
            <v>0.01</v>
          </cell>
          <cell r="T280">
            <v>1.7</v>
          </cell>
          <cell r="U280">
            <v>1.44</v>
          </cell>
          <cell r="V280">
            <v>1</v>
          </cell>
          <cell r="W280">
            <v>3.5</v>
          </cell>
          <cell r="X280">
            <v>5</v>
          </cell>
          <cell r="Y280">
            <v>5.5</v>
          </cell>
          <cell r="Z280">
            <v>23</v>
          </cell>
          <cell r="AA280">
            <v>32</v>
          </cell>
          <cell r="AB280">
            <v>13</v>
          </cell>
          <cell r="AC280">
            <v>273</v>
          </cell>
          <cell r="AD280">
            <v>4.0480000000000004E-3</v>
          </cell>
          <cell r="AE280" t="str">
            <v>caja</v>
          </cell>
          <cell r="AF280" t="str">
            <v>Argentina</v>
          </cell>
          <cell r="AG280">
            <v>37735</v>
          </cell>
          <cell r="AH280">
            <v>52513</v>
          </cell>
          <cell r="AN280">
            <v>1440</v>
          </cell>
        </row>
        <row r="281">
          <cell r="A281">
            <v>12461</v>
          </cell>
          <cell r="B281">
            <v>0</v>
          </cell>
          <cell r="C281">
            <v>7840004061675</v>
          </cell>
          <cell r="E281" t="str">
            <v>FS</v>
          </cell>
          <cell r="F281" t="str">
            <v>Ilolay</v>
          </cell>
          <cell r="G281" t="str">
            <v>Ilolay Queso  Magro light sin sal (12x460gr. Aprox.)</v>
          </cell>
          <cell r="H281" t="str">
            <v>g</v>
          </cell>
          <cell r="I281">
            <v>12</v>
          </cell>
          <cell r="J281">
            <v>8</v>
          </cell>
          <cell r="K281">
            <v>4.8000000000000001E-2</v>
          </cell>
          <cell r="M281" t="str">
            <v>Quesos hormas</v>
          </cell>
          <cell r="R281">
            <v>5.52</v>
          </cell>
          <cell r="AG281">
            <v>37348</v>
          </cell>
          <cell r="AH281">
            <v>12461</v>
          </cell>
          <cell r="AI281">
            <v>6167</v>
          </cell>
          <cell r="AJ281">
            <v>21370301</v>
          </cell>
          <cell r="AK281">
            <v>1</v>
          </cell>
          <cell r="AN281">
            <v>0</v>
          </cell>
        </row>
        <row r="282">
          <cell r="A282">
            <v>11089</v>
          </cell>
          <cell r="B282">
            <v>0</v>
          </cell>
          <cell r="C282">
            <v>7790787251780</v>
          </cell>
          <cell r="E282" t="str">
            <v>FS</v>
          </cell>
          <cell r="F282" t="str">
            <v>Ilolay</v>
          </cell>
          <cell r="G282" t="str">
            <v>Ilolay Queso  Rallado 120 x 40 g.</v>
          </cell>
          <cell r="H282" t="str">
            <v>g</v>
          </cell>
          <cell r="I282">
            <v>120</v>
          </cell>
          <cell r="J282">
            <v>8</v>
          </cell>
          <cell r="K282">
            <v>4.8000000000000001E-2</v>
          </cell>
          <cell r="M282" t="str">
            <v>Quesos rallados</v>
          </cell>
          <cell r="R282">
            <v>4.8</v>
          </cell>
          <cell r="AH282">
            <v>11089</v>
          </cell>
          <cell r="AI282">
            <v>7333</v>
          </cell>
          <cell r="AJ282">
            <v>21380104</v>
          </cell>
          <cell r="AK282">
            <v>1</v>
          </cell>
          <cell r="AN282">
            <v>0</v>
          </cell>
        </row>
        <row r="283">
          <cell r="A283">
            <v>11090</v>
          </cell>
          <cell r="B283">
            <v>0</v>
          </cell>
          <cell r="C283">
            <v>7790787251834</v>
          </cell>
          <cell r="E283" t="str">
            <v>FS</v>
          </cell>
          <cell r="F283" t="str">
            <v>Ilolay</v>
          </cell>
          <cell r="G283" t="str">
            <v>Ilolay Queso  Rallado 30 x 150 g.</v>
          </cell>
          <cell r="H283" t="str">
            <v>g</v>
          </cell>
          <cell r="I283">
            <v>30</v>
          </cell>
          <cell r="J283">
            <v>36</v>
          </cell>
          <cell r="K283">
            <v>0.216</v>
          </cell>
          <cell r="M283" t="str">
            <v>Quesos rallados</v>
          </cell>
          <cell r="R283">
            <v>4.5</v>
          </cell>
          <cell r="AH283">
            <v>11090</v>
          </cell>
          <cell r="AI283">
            <v>7343</v>
          </cell>
          <cell r="AJ283">
            <v>21380104</v>
          </cell>
          <cell r="AK283">
            <v>2</v>
          </cell>
          <cell r="AN283">
            <v>0</v>
          </cell>
        </row>
        <row r="284">
          <cell r="A284">
            <v>11080</v>
          </cell>
          <cell r="B284">
            <v>0</v>
          </cell>
          <cell r="C284" t="str">
            <v>Cuartirolo</v>
          </cell>
          <cell r="E284" t="str">
            <v>FS</v>
          </cell>
          <cell r="F284" t="str">
            <v>Ilolay</v>
          </cell>
          <cell r="G284" t="str">
            <v>Ilolay Queso Cuartirolo 4 un.xcj.(max.17 kl.xcj.).</v>
          </cell>
          <cell r="H284" t="str">
            <v>g</v>
          </cell>
          <cell r="I284">
            <v>1</v>
          </cell>
          <cell r="J284">
            <v>28</v>
          </cell>
          <cell r="K284">
            <v>0.16800000000000001</v>
          </cell>
          <cell r="M284" t="str">
            <v>Quesos hormas</v>
          </cell>
          <cell r="R284">
            <v>17</v>
          </cell>
          <cell r="S284">
            <v>12.8</v>
          </cell>
          <cell r="AH284">
            <v>11080</v>
          </cell>
          <cell r="AI284">
            <v>6672</v>
          </cell>
          <cell r="AJ284">
            <v>24410309</v>
          </cell>
          <cell r="AK284">
            <v>1</v>
          </cell>
          <cell r="AN284">
            <v>0</v>
          </cell>
        </row>
        <row r="285">
          <cell r="A285">
            <v>11087</v>
          </cell>
          <cell r="B285">
            <v>0</v>
          </cell>
          <cell r="C285" t="str">
            <v>Muzzarella</v>
          </cell>
          <cell r="E285" t="str">
            <v>FS</v>
          </cell>
          <cell r="F285" t="str">
            <v>Ilolay</v>
          </cell>
          <cell r="G285" t="str">
            <v>Ilolay Queso Muzzarella 4 un.xcj.(max.16 kl.xcj.).</v>
          </cell>
          <cell r="H285" t="str">
            <v>g</v>
          </cell>
          <cell r="I285">
            <v>1</v>
          </cell>
          <cell r="J285">
            <v>32</v>
          </cell>
          <cell r="K285">
            <v>0.192</v>
          </cell>
          <cell r="M285" t="str">
            <v>Quesos hormas</v>
          </cell>
          <cell r="R285">
            <v>16</v>
          </cell>
          <cell r="S285">
            <v>13.6</v>
          </cell>
          <cell r="AH285">
            <v>11087</v>
          </cell>
          <cell r="AI285">
            <v>6667</v>
          </cell>
          <cell r="AJ285">
            <v>24410907</v>
          </cell>
          <cell r="AK285">
            <v>1</v>
          </cell>
          <cell r="AN285">
            <v>0</v>
          </cell>
        </row>
        <row r="286">
          <cell r="A286">
            <v>11088</v>
          </cell>
          <cell r="B286">
            <v>0</v>
          </cell>
          <cell r="C286" t="str">
            <v>Pategras</v>
          </cell>
          <cell r="E286" t="str">
            <v>FS</v>
          </cell>
          <cell r="F286" t="str">
            <v>Ilolay</v>
          </cell>
          <cell r="G286" t="str">
            <v>Ilolay Queso Pategras 2 un.xcj.(max.10 kl.xcj.).</v>
          </cell>
          <cell r="H286" t="str">
            <v>g</v>
          </cell>
          <cell r="I286">
            <v>1</v>
          </cell>
          <cell r="J286">
            <v>22</v>
          </cell>
          <cell r="K286">
            <v>0.26400000000000001</v>
          </cell>
          <cell r="M286" t="str">
            <v>Quesos hormas</v>
          </cell>
          <cell r="R286">
            <v>10</v>
          </cell>
          <cell r="S286">
            <v>8.6</v>
          </cell>
          <cell r="AH286">
            <v>11088</v>
          </cell>
          <cell r="AI286">
            <v>6639</v>
          </cell>
          <cell r="AJ286">
            <v>24430102</v>
          </cell>
          <cell r="AK286">
            <v>1</v>
          </cell>
          <cell r="AN286">
            <v>0</v>
          </cell>
        </row>
        <row r="287">
          <cell r="A287">
            <v>52476</v>
          </cell>
          <cell r="B287">
            <v>0</v>
          </cell>
          <cell r="C287">
            <v>7790787251872</v>
          </cell>
          <cell r="D287">
            <v>17790787251879</v>
          </cell>
          <cell r="E287" t="str">
            <v>FS</v>
          </cell>
          <cell r="F287" t="str">
            <v>Ilolay</v>
          </cell>
          <cell r="G287" t="str">
            <v>Ilolay queso rallado 6x100ux8gr.</v>
          </cell>
          <cell r="H287" t="str">
            <v>g</v>
          </cell>
          <cell r="I287">
            <v>600</v>
          </cell>
          <cell r="J287">
            <v>20</v>
          </cell>
          <cell r="K287">
            <v>0.2</v>
          </cell>
          <cell r="M287" t="str">
            <v>Quesos rallados</v>
          </cell>
          <cell r="R287">
            <v>9.8333333333333345E-3</v>
          </cell>
          <cell r="S287">
            <v>8.0000000000000002E-3</v>
          </cell>
          <cell r="T287">
            <v>5.9</v>
          </cell>
          <cell r="U287">
            <v>4.8</v>
          </cell>
          <cell r="V287">
            <v>9.5</v>
          </cell>
          <cell r="W287">
            <v>0.1</v>
          </cell>
          <cell r="X287">
            <v>6</v>
          </cell>
          <cell r="Y287">
            <v>29</v>
          </cell>
          <cell r="Z287">
            <v>26</v>
          </cell>
          <cell r="AA287">
            <v>27</v>
          </cell>
          <cell r="AB287">
            <v>13</v>
          </cell>
          <cell r="AC287">
            <v>52</v>
          </cell>
          <cell r="AD287">
            <v>2.0358000000000001E-2</v>
          </cell>
          <cell r="AE287" t="str">
            <v>caja</v>
          </cell>
          <cell r="AF287" t="str">
            <v>Argentina</v>
          </cell>
          <cell r="AG287">
            <v>37735</v>
          </cell>
          <cell r="AH287">
            <v>52476</v>
          </cell>
          <cell r="AN287">
            <v>4800</v>
          </cell>
        </row>
        <row r="288">
          <cell r="A288">
            <v>11092</v>
          </cell>
          <cell r="B288">
            <v>0</v>
          </cell>
          <cell r="C288" t="str">
            <v>Reggianito</v>
          </cell>
          <cell r="E288" t="str">
            <v>FS</v>
          </cell>
          <cell r="F288" t="str">
            <v>Ilolay</v>
          </cell>
          <cell r="G288" t="str">
            <v>Ilolay Queso Reggianito 2 un.xcj.(max.16 kl.xcj.).</v>
          </cell>
          <cell r="H288" t="str">
            <v>g</v>
          </cell>
          <cell r="I288">
            <v>1</v>
          </cell>
          <cell r="J288">
            <v>18</v>
          </cell>
          <cell r="K288">
            <v>0.18</v>
          </cell>
          <cell r="M288" t="str">
            <v>Quesos hormas</v>
          </cell>
          <cell r="R288">
            <v>16</v>
          </cell>
          <cell r="S288">
            <v>14.5</v>
          </cell>
          <cell r="AH288">
            <v>11092</v>
          </cell>
          <cell r="AI288">
            <v>6158</v>
          </cell>
          <cell r="AJ288">
            <v>24450303</v>
          </cell>
          <cell r="AK288">
            <v>1</v>
          </cell>
          <cell r="AN288">
            <v>0</v>
          </cell>
        </row>
        <row r="289">
          <cell r="A289">
            <v>11094</v>
          </cell>
          <cell r="B289">
            <v>0</v>
          </cell>
          <cell r="C289" t="str">
            <v>Tybo</v>
          </cell>
          <cell r="E289" t="str">
            <v>FS</v>
          </cell>
          <cell r="F289" t="str">
            <v>Ilolay</v>
          </cell>
          <cell r="G289" t="str">
            <v>Ilolay Queso Tybo 3 un.xcj.(max.14 kl.xcj.).</v>
          </cell>
          <cell r="H289" t="str">
            <v>g</v>
          </cell>
          <cell r="I289">
            <v>1</v>
          </cell>
          <cell r="J289">
            <v>16</v>
          </cell>
          <cell r="K289">
            <v>0.16</v>
          </cell>
          <cell r="M289" t="str">
            <v>Quesos hormas</v>
          </cell>
          <cell r="R289">
            <v>14</v>
          </cell>
          <cell r="S289">
            <v>10.9</v>
          </cell>
          <cell r="AH289">
            <v>11094</v>
          </cell>
          <cell r="AI289">
            <v>6640</v>
          </cell>
          <cell r="AJ289">
            <v>24430312</v>
          </cell>
          <cell r="AK289">
            <v>1</v>
          </cell>
          <cell r="AN289">
            <v>0</v>
          </cell>
        </row>
        <row r="290">
          <cell r="A290">
            <v>52478</v>
          </cell>
          <cell r="B290">
            <v>0</v>
          </cell>
          <cell r="C290">
            <v>7790787265411</v>
          </cell>
          <cell r="E290" t="str">
            <v>FS</v>
          </cell>
          <cell r="F290" t="str">
            <v>Ilolay</v>
          </cell>
          <cell r="G290" t="str">
            <v>Ilolay queso untable clasico 108ux20gr.</v>
          </cell>
          <cell r="H290" t="str">
            <v>g</v>
          </cell>
          <cell r="I290">
            <v>108</v>
          </cell>
          <cell r="J290">
            <v>14</v>
          </cell>
          <cell r="K290">
            <v>0.16800000000000001</v>
          </cell>
          <cell r="M290" t="str">
            <v>Queso untable</v>
          </cell>
          <cell r="R290">
            <v>2.2222222222222223E-2</v>
          </cell>
          <cell r="S290">
            <v>0.02</v>
          </cell>
          <cell r="T290">
            <v>2.4</v>
          </cell>
          <cell r="U290">
            <v>2.16</v>
          </cell>
          <cell r="V290">
            <v>1</v>
          </cell>
          <cell r="W290">
            <v>3.5</v>
          </cell>
          <cell r="X290">
            <v>5</v>
          </cell>
          <cell r="Y290">
            <v>5.5</v>
          </cell>
          <cell r="Z290">
            <v>23</v>
          </cell>
          <cell r="AA290">
            <v>32</v>
          </cell>
          <cell r="AB290">
            <v>13</v>
          </cell>
          <cell r="AC290">
            <v>273</v>
          </cell>
          <cell r="AD290">
            <v>4.0480000000000004E-3</v>
          </cell>
          <cell r="AE290" t="str">
            <v>caja</v>
          </cell>
          <cell r="AF290" t="str">
            <v>Argentina</v>
          </cell>
          <cell r="AG290">
            <v>37735</v>
          </cell>
          <cell r="AH290">
            <v>52478</v>
          </cell>
          <cell r="AN290">
            <v>2160</v>
          </cell>
        </row>
        <row r="291">
          <cell r="A291">
            <v>11804</v>
          </cell>
          <cell r="B291">
            <v>0</v>
          </cell>
          <cell r="C291" t="str">
            <v>Combo</v>
          </cell>
          <cell r="E291" t="str">
            <v>FS</v>
          </cell>
          <cell r="F291" t="str">
            <v>Knorr</v>
          </cell>
          <cell r="G291" t="str">
            <v>Sopa Quick KNORR Choclo Pack 3(x5sobres)+regalo</v>
          </cell>
          <cell r="H291" t="str">
            <v>g</v>
          </cell>
          <cell r="I291">
            <v>1</v>
          </cell>
          <cell r="J291">
            <v>2</v>
          </cell>
          <cell r="K291">
            <v>0.14399999999999999</v>
          </cell>
          <cell r="AG291">
            <v>37244</v>
          </cell>
          <cell r="AH291">
            <v>11804</v>
          </cell>
          <cell r="AI291">
            <v>10903</v>
          </cell>
          <cell r="AJ291">
            <v>11560103</v>
          </cell>
          <cell r="AK291">
            <v>1</v>
          </cell>
          <cell r="AN291">
            <v>0</v>
          </cell>
        </row>
        <row r="292">
          <cell r="A292">
            <v>11164</v>
          </cell>
          <cell r="B292">
            <v>0</v>
          </cell>
          <cell r="C292">
            <v>7840004136069</v>
          </cell>
          <cell r="E292" t="str">
            <v>FS</v>
          </cell>
          <cell r="F292" t="str">
            <v>Mirasol</v>
          </cell>
          <cell r="G292" t="str">
            <v>Aceite Mirasol 12 x 1 lts.</v>
          </cell>
          <cell r="H292" t="str">
            <v>g</v>
          </cell>
          <cell r="I292">
            <v>12</v>
          </cell>
          <cell r="J292">
            <v>2</v>
          </cell>
          <cell r="K292">
            <v>0.128</v>
          </cell>
          <cell r="AH292">
            <v>11164</v>
          </cell>
          <cell r="AI292">
            <v>3606</v>
          </cell>
          <cell r="AJ292">
            <v>12610901</v>
          </cell>
          <cell r="AK292">
            <v>2</v>
          </cell>
          <cell r="AN292">
            <v>0</v>
          </cell>
        </row>
        <row r="293">
          <cell r="A293">
            <v>11167</v>
          </cell>
          <cell r="B293">
            <v>0</v>
          </cell>
          <cell r="C293">
            <v>7840004136021</v>
          </cell>
          <cell r="E293" t="str">
            <v>FS</v>
          </cell>
          <cell r="F293" t="str">
            <v>Mirasol</v>
          </cell>
          <cell r="G293" t="str">
            <v xml:space="preserve">Aceite Mirasol 4 x 3 lts. </v>
          </cell>
          <cell r="H293" t="str">
            <v>g</v>
          </cell>
          <cell r="I293">
            <v>4</v>
          </cell>
          <cell r="J293">
            <v>26</v>
          </cell>
          <cell r="K293">
            <v>0.26</v>
          </cell>
          <cell r="AH293">
            <v>11167</v>
          </cell>
          <cell r="AI293">
            <v>3602</v>
          </cell>
          <cell r="AJ293">
            <v>12610901</v>
          </cell>
          <cell r="AK293">
            <v>1</v>
          </cell>
          <cell r="AN293">
            <v>0</v>
          </cell>
        </row>
        <row r="294">
          <cell r="A294">
            <v>10239</v>
          </cell>
          <cell r="B294">
            <v>0</v>
          </cell>
          <cell r="C294">
            <v>7840004034075</v>
          </cell>
          <cell r="E294" t="str">
            <v>FS</v>
          </cell>
          <cell r="F294" t="str">
            <v>Mirasol</v>
          </cell>
          <cell r="G294" t="str">
            <v>Aceite Mirasol Gastron. 4 x 4,5 lts.</v>
          </cell>
          <cell r="H294" t="str">
            <v>g</v>
          </cell>
          <cell r="I294">
            <v>4</v>
          </cell>
          <cell r="J294">
            <v>16</v>
          </cell>
          <cell r="K294">
            <v>0.16</v>
          </cell>
          <cell r="AH294">
            <v>10239</v>
          </cell>
          <cell r="AI294">
            <v>3609</v>
          </cell>
          <cell r="AJ294">
            <v>12610901</v>
          </cell>
          <cell r="AK294">
            <v>4</v>
          </cell>
          <cell r="AN294">
            <v>0</v>
          </cell>
        </row>
        <row r="295">
          <cell r="A295">
            <v>11168</v>
          </cell>
          <cell r="B295">
            <v>0</v>
          </cell>
          <cell r="C295">
            <v>7840004136106</v>
          </cell>
          <cell r="E295" t="str">
            <v>FS</v>
          </cell>
          <cell r="F295" t="str">
            <v>Mirasol</v>
          </cell>
          <cell r="G295" t="str">
            <v>Aceite Mirasol Gastron. 4 x 5 lts.</v>
          </cell>
          <cell r="H295" t="str">
            <v>g</v>
          </cell>
          <cell r="I295">
            <v>4</v>
          </cell>
          <cell r="J295">
            <v>2</v>
          </cell>
          <cell r="K295">
            <v>0.14399999999999999</v>
          </cell>
          <cell r="AH295">
            <v>11168</v>
          </cell>
          <cell r="AI295">
            <v>3610</v>
          </cell>
          <cell r="AJ295">
            <v>12610901</v>
          </cell>
          <cell r="AK295">
            <v>3</v>
          </cell>
          <cell r="AN295">
            <v>0</v>
          </cell>
        </row>
        <row r="296">
          <cell r="A296">
            <v>12168</v>
          </cell>
          <cell r="B296">
            <v>0</v>
          </cell>
          <cell r="C296">
            <v>7840004138001</v>
          </cell>
          <cell r="E296" t="str">
            <v>FS</v>
          </cell>
          <cell r="F296" t="str">
            <v>OK</v>
          </cell>
          <cell r="G296" t="str">
            <v>Aceite Ok 12 x 1 lts.</v>
          </cell>
          <cell r="H296" t="str">
            <v>g</v>
          </cell>
          <cell r="I296">
            <v>12</v>
          </cell>
          <cell r="J296">
            <v>18</v>
          </cell>
          <cell r="K296">
            <v>0.18</v>
          </cell>
          <cell r="AH296">
            <v>12168</v>
          </cell>
          <cell r="AI296">
            <v>3805</v>
          </cell>
          <cell r="AJ296">
            <v>12610702</v>
          </cell>
          <cell r="AN296">
            <v>0</v>
          </cell>
        </row>
        <row r="297">
          <cell r="A297">
            <v>43972</v>
          </cell>
          <cell r="B297">
            <v>0</v>
          </cell>
          <cell r="C297">
            <v>7840004138094</v>
          </cell>
          <cell r="E297" t="str">
            <v>FS</v>
          </cell>
          <cell r="F297" t="str">
            <v>OK</v>
          </cell>
          <cell r="G297" t="str">
            <v>Aceite Ok 4 x 5 lts.</v>
          </cell>
          <cell r="H297" t="str">
            <v>g</v>
          </cell>
          <cell r="I297">
            <v>4</v>
          </cell>
          <cell r="J297">
            <v>36</v>
          </cell>
          <cell r="K297">
            <v>0.216</v>
          </cell>
          <cell r="AH297">
            <v>43972</v>
          </cell>
          <cell r="AI297">
            <v>3809</v>
          </cell>
          <cell r="AN297">
            <v>0</v>
          </cell>
        </row>
        <row r="298">
          <cell r="A298">
            <v>12171</v>
          </cell>
          <cell r="B298">
            <v>0</v>
          </cell>
          <cell r="C298">
            <v>7840004034051</v>
          </cell>
          <cell r="E298" t="str">
            <v>FS</v>
          </cell>
          <cell r="F298" t="str">
            <v>Reina</v>
          </cell>
          <cell r="G298" t="str">
            <v>Aceite Reina 12 x 800 cc.</v>
          </cell>
          <cell r="H298" t="str">
            <v>g</v>
          </cell>
          <cell r="I298">
            <v>12</v>
          </cell>
          <cell r="J298">
            <v>32</v>
          </cell>
          <cell r="K298">
            <v>0.192</v>
          </cell>
          <cell r="AH298">
            <v>12171</v>
          </cell>
          <cell r="AI298">
            <v>3403</v>
          </cell>
          <cell r="AJ298">
            <v>12610902</v>
          </cell>
          <cell r="AK298">
            <v>1</v>
          </cell>
          <cell r="AN298">
            <v>0</v>
          </cell>
        </row>
        <row r="299">
          <cell r="A299">
            <v>12173</v>
          </cell>
          <cell r="B299">
            <v>0</v>
          </cell>
          <cell r="C299">
            <v>7840004134096</v>
          </cell>
          <cell r="E299" t="str">
            <v>FS</v>
          </cell>
          <cell r="F299" t="str">
            <v>Reina</v>
          </cell>
          <cell r="G299" t="str">
            <v>Aceite Reina 135 x 4,5 lts.</v>
          </cell>
          <cell r="H299" t="str">
            <v>g</v>
          </cell>
          <cell r="I299">
            <v>135</v>
          </cell>
          <cell r="J299">
            <v>28</v>
          </cell>
          <cell r="K299">
            <v>0.16800000000000001</v>
          </cell>
          <cell r="AH299">
            <v>12173</v>
          </cell>
          <cell r="AI299">
            <v>3408</v>
          </cell>
          <cell r="AJ299">
            <v>12610902</v>
          </cell>
          <cell r="AK299">
            <v>2</v>
          </cell>
          <cell r="AN299">
            <v>0</v>
          </cell>
        </row>
        <row r="300">
          <cell r="A300">
            <v>12174</v>
          </cell>
          <cell r="B300">
            <v>0</v>
          </cell>
          <cell r="C300">
            <v>7840004034068</v>
          </cell>
          <cell r="E300" t="str">
            <v>FS</v>
          </cell>
          <cell r="F300" t="str">
            <v>Reina</v>
          </cell>
          <cell r="G300" t="str">
            <v>Aceite Reina 4 x 4 lts. (plt=52c. o 208u.)</v>
          </cell>
          <cell r="H300" t="str">
            <v>g</v>
          </cell>
          <cell r="I300">
            <v>4</v>
          </cell>
          <cell r="J300">
            <v>2</v>
          </cell>
          <cell r="K300">
            <v>0.14399999999999999</v>
          </cell>
          <cell r="AH300">
            <v>12174</v>
          </cell>
          <cell r="AI300">
            <v>3405</v>
          </cell>
          <cell r="AJ300">
            <v>12610902</v>
          </cell>
          <cell r="AK300">
            <v>3</v>
          </cell>
          <cell r="AN300">
            <v>0</v>
          </cell>
        </row>
        <row r="301">
          <cell r="A301">
            <v>43984</v>
          </cell>
          <cell r="B301">
            <v>0</v>
          </cell>
          <cell r="C301">
            <v>7840004134096</v>
          </cell>
          <cell r="E301" t="str">
            <v>FS</v>
          </cell>
          <cell r="F301" t="str">
            <v>Reina</v>
          </cell>
          <cell r="G301" t="str">
            <v>Aceite Reina 4 x 5 lts.</v>
          </cell>
          <cell r="H301" t="str">
            <v>g</v>
          </cell>
          <cell r="I301">
            <v>4</v>
          </cell>
          <cell r="J301">
            <v>14</v>
          </cell>
          <cell r="K301">
            <v>0.14000000000000001</v>
          </cell>
          <cell r="AH301">
            <v>43984</v>
          </cell>
          <cell r="AI301">
            <v>3409</v>
          </cell>
          <cell r="AJ301">
            <v>12610902</v>
          </cell>
          <cell r="AN301">
            <v>0</v>
          </cell>
        </row>
        <row r="302">
          <cell r="A302">
            <v>11799</v>
          </cell>
          <cell r="B302">
            <v>0</v>
          </cell>
          <cell r="C302">
            <v>7790843000208</v>
          </cell>
          <cell r="E302" t="str">
            <v>FS</v>
          </cell>
          <cell r="F302" t="str">
            <v>Vicentin</v>
          </cell>
          <cell r="G302" t="str">
            <v>Aceite Vicentin 12 x 1 lts.</v>
          </cell>
          <cell r="H302" t="str">
            <v>g</v>
          </cell>
          <cell r="I302">
            <v>12</v>
          </cell>
          <cell r="J302">
            <v>2</v>
          </cell>
          <cell r="K302">
            <v>0.112</v>
          </cell>
          <cell r="AH302">
            <v>11799</v>
          </cell>
          <cell r="AI302">
            <v>3410</v>
          </cell>
          <cell r="AJ302">
            <v>12610706</v>
          </cell>
          <cell r="AK302">
            <v>1</v>
          </cell>
          <cell r="AN302">
            <v>0</v>
          </cell>
        </row>
        <row r="303">
          <cell r="A303">
            <v>11798</v>
          </cell>
          <cell r="B303">
            <v>0</v>
          </cell>
          <cell r="C303">
            <v>7790843000215</v>
          </cell>
          <cell r="E303" t="str">
            <v>FS</v>
          </cell>
          <cell r="F303" t="str">
            <v>Vicentin</v>
          </cell>
          <cell r="G303" t="str">
            <v xml:space="preserve">Aceite Vicentin 12 x 1,5 lts.  </v>
          </cell>
          <cell r="H303" t="str">
            <v>g</v>
          </cell>
          <cell r="I303">
            <v>12</v>
          </cell>
          <cell r="J303">
            <v>24</v>
          </cell>
          <cell r="K303">
            <v>0.24</v>
          </cell>
          <cell r="AH303">
            <v>11798</v>
          </cell>
          <cell r="AI303">
            <v>3415</v>
          </cell>
          <cell r="AJ303">
            <v>12610706</v>
          </cell>
          <cell r="AK303">
            <v>2</v>
          </cell>
          <cell r="AN303">
            <v>0</v>
          </cell>
        </row>
        <row r="304">
          <cell r="A304" t="e">
            <v>#N/A</v>
          </cell>
          <cell r="B304">
            <v>0</v>
          </cell>
          <cell r="C304">
            <v>7790843000222</v>
          </cell>
          <cell r="E304" t="str">
            <v>FS</v>
          </cell>
          <cell r="F304" t="str">
            <v>Vicentin</v>
          </cell>
          <cell r="G304" t="str">
            <v xml:space="preserve">Aceite Vicentin 4 x 5 lts.  </v>
          </cell>
          <cell r="H304" t="str">
            <v>g</v>
          </cell>
          <cell r="I304">
            <v>4</v>
          </cell>
          <cell r="J304">
            <v>14</v>
          </cell>
          <cell r="K304">
            <v>0.14000000000000001</v>
          </cell>
          <cell r="AH304" t="e">
            <v>#N/A</v>
          </cell>
          <cell r="AI304">
            <v>3450</v>
          </cell>
          <cell r="AJ304">
            <v>12610706</v>
          </cell>
          <cell r="AK304">
            <v>3</v>
          </cell>
          <cell r="AN304">
            <v>0</v>
          </cell>
        </row>
        <row r="305">
          <cell r="A305">
            <v>11797</v>
          </cell>
          <cell r="B305">
            <v>0</v>
          </cell>
          <cell r="C305">
            <v>7790843000321</v>
          </cell>
          <cell r="E305" t="str">
            <v>FS</v>
          </cell>
          <cell r="F305" t="str">
            <v>Vicentin</v>
          </cell>
          <cell r="G305" t="str">
            <v xml:space="preserve">Aceite Vicentin 6 x 3 lts.  </v>
          </cell>
          <cell r="H305" t="str">
            <v>g</v>
          </cell>
          <cell r="I305">
            <v>6</v>
          </cell>
          <cell r="AH305">
            <v>11797</v>
          </cell>
          <cell r="AI305">
            <v>3430</v>
          </cell>
          <cell r="AJ305">
            <v>12610706</v>
          </cell>
          <cell r="AK305">
            <v>4</v>
          </cell>
          <cell r="AN305">
            <v>0</v>
          </cell>
        </row>
        <row r="306">
          <cell r="A306">
            <v>11801</v>
          </cell>
          <cell r="B306">
            <v>0</v>
          </cell>
          <cell r="C306">
            <v>7790843000154</v>
          </cell>
          <cell r="D306">
            <v>17794626908788</v>
          </cell>
          <cell r="E306" t="str">
            <v>FS</v>
          </cell>
          <cell r="F306" t="str">
            <v>Vicentin</v>
          </cell>
          <cell r="G306" t="str">
            <v>Aceite Vicentin de Girasol 12 x 1 lts.</v>
          </cell>
          <cell r="H306" t="str">
            <v>g</v>
          </cell>
          <cell r="I306">
            <v>12</v>
          </cell>
          <cell r="J306">
            <v>96</v>
          </cell>
          <cell r="K306">
            <v>9.6000000000000002E-2</v>
          </cell>
          <cell r="L306" t="str">
            <v>Infant Care</v>
          </cell>
          <cell r="M306" t="str">
            <v>maxi</v>
          </cell>
          <cell r="N306" t="str">
            <v>Promo</v>
          </cell>
          <cell r="O306" t="str">
            <v>Value</v>
          </cell>
          <cell r="P306" t="str">
            <v>mediano</v>
          </cell>
          <cell r="AH306">
            <v>11801</v>
          </cell>
          <cell r="AI306">
            <v>3510</v>
          </cell>
          <cell r="AJ306">
            <v>12610907</v>
          </cell>
          <cell r="AK306">
            <v>2</v>
          </cell>
          <cell r="AN306">
            <v>0</v>
          </cell>
        </row>
        <row r="307">
          <cell r="A307">
            <v>11800</v>
          </cell>
          <cell r="B307">
            <v>0</v>
          </cell>
          <cell r="C307">
            <v>7790843000161</v>
          </cell>
          <cell r="D307">
            <v>17794626908795</v>
          </cell>
          <cell r="E307" t="str">
            <v>FS</v>
          </cell>
          <cell r="F307" t="str">
            <v>Vicentin</v>
          </cell>
          <cell r="G307" t="str">
            <v xml:space="preserve">Aceite Vicentin de Girasol 12 x 1,5 lts.  </v>
          </cell>
          <cell r="H307" t="str">
            <v>g</v>
          </cell>
          <cell r="I307">
            <v>12</v>
          </cell>
          <cell r="J307">
            <v>80</v>
          </cell>
          <cell r="K307">
            <v>0.08</v>
          </cell>
          <cell r="L307" t="str">
            <v>Infant Care</v>
          </cell>
          <cell r="M307" t="str">
            <v>maxi</v>
          </cell>
          <cell r="N307" t="str">
            <v>Promo</v>
          </cell>
          <cell r="O307" t="str">
            <v>Value</v>
          </cell>
          <cell r="P307" t="str">
            <v>grande</v>
          </cell>
          <cell r="AH307">
            <v>11800</v>
          </cell>
          <cell r="AI307">
            <v>3515</v>
          </cell>
          <cell r="AJ307">
            <v>12610907</v>
          </cell>
          <cell r="AK307">
            <v>1</v>
          </cell>
          <cell r="AN307">
            <v>0</v>
          </cell>
        </row>
        <row r="308">
          <cell r="A308">
            <v>11802</v>
          </cell>
          <cell r="B308">
            <v>0</v>
          </cell>
          <cell r="C308">
            <v>7790843000185</v>
          </cell>
          <cell r="D308">
            <v>17794626908801</v>
          </cell>
          <cell r="E308" t="str">
            <v>FS</v>
          </cell>
          <cell r="F308" t="str">
            <v>Vicentin</v>
          </cell>
          <cell r="G308" t="str">
            <v xml:space="preserve">Aceite Vicentin de Girasol 4 x 5 lts.  </v>
          </cell>
          <cell r="H308" t="str">
            <v>g</v>
          </cell>
          <cell r="I308">
            <v>4</v>
          </cell>
          <cell r="J308">
            <v>64</v>
          </cell>
          <cell r="K308">
            <v>6.4000000000000001E-2</v>
          </cell>
          <cell r="L308" t="str">
            <v>Infant Care</v>
          </cell>
          <cell r="M308" t="str">
            <v>maxi</v>
          </cell>
          <cell r="N308" t="str">
            <v>Promo</v>
          </cell>
          <cell r="O308" t="str">
            <v>Value</v>
          </cell>
          <cell r="P308" t="str">
            <v>extra grande</v>
          </cell>
          <cell r="AH308">
            <v>11802</v>
          </cell>
          <cell r="AI308">
            <v>3550</v>
          </cell>
          <cell r="AJ308">
            <v>12610907</v>
          </cell>
          <cell r="AK308">
            <v>4</v>
          </cell>
          <cell r="AN308">
            <v>0</v>
          </cell>
        </row>
        <row r="309">
          <cell r="A309">
            <v>11803</v>
          </cell>
          <cell r="B309">
            <v>0</v>
          </cell>
          <cell r="C309">
            <v>7790843000178</v>
          </cell>
          <cell r="D309">
            <v>17794626908818</v>
          </cell>
          <cell r="E309" t="str">
            <v>FS</v>
          </cell>
          <cell r="F309" t="str">
            <v>Vicentin</v>
          </cell>
          <cell r="G309" t="str">
            <v xml:space="preserve">Aceite Vicentin de Girasol 6 x 3 lts.  </v>
          </cell>
          <cell r="H309" t="str">
            <v>g</v>
          </cell>
          <cell r="I309">
            <v>6</v>
          </cell>
          <cell r="J309">
            <v>64</v>
          </cell>
          <cell r="K309">
            <v>6.4000000000000001E-2</v>
          </cell>
          <cell r="L309" t="str">
            <v>Infant Care</v>
          </cell>
          <cell r="M309" t="str">
            <v>maxi</v>
          </cell>
          <cell r="N309" t="str">
            <v>Promo</v>
          </cell>
          <cell r="O309" t="str">
            <v>Value</v>
          </cell>
          <cell r="P309" t="str">
            <v>extra extra grande</v>
          </cell>
          <cell r="AH309">
            <v>11803</v>
          </cell>
          <cell r="AI309">
            <v>3530</v>
          </cell>
          <cell r="AJ309">
            <v>12610907</v>
          </cell>
          <cell r="AK309">
            <v>3</v>
          </cell>
          <cell r="AN309">
            <v>0</v>
          </cell>
        </row>
        <row r="310">
          <cell r="A310">
            <v>13458</v>
          </cell>
          <cell r="B310">
            <v>0</v>
          </cell>
          <cell r="C310">
            <v>7891700016711</v>
          </cell>
          <cell r="D310">
            <v>17794626908832</v>
          </cell>
          <cell r="E310" t="str">
            <v>FS</v>
          </cell>
          <cell r="F310" t="str">
            <v>Huggies</v>
          </cell>
          <cell r="G310" t="str">
            <v>Pulpa Tom TOMATO 12*1060 gr</v>
          </cell>
          <cell r="H310" t="str">
            <v>g</v>
          </cell>
          <cell r="I310">
            <v>12</v>
          </cell>
          <cell r="J310">
            <v>80</v>
          </cell>
          <cell r="K310">
            <v>0.08</v>
          </cell>
          <cell r="L310" t="str">
            <v>Infant Care</v>
          </cell>
          <cell r="M310" t="str">
            <v>maxi</v>
          </cell>
          <cell r="N310" t="str">
            <v>Promo</v>
          </cell>
          <cell r="O310" t="str">
            <v>Premium</v>
          </cell>
          <cell r="P310" t="str">
            <v>grande</v>
          </cell>
          <cell r="AH310">
            <v>13458</v>
          </cell>
          <cell r="AI310">
            <v>8773</v>
          </cell>
          <cell r="AJ310">
            <v>11611103</v>
          </cell>
          <cell r="AK310">
            <v>1</v>
          </cell>
          <cell r="AN310">
            <v>0</v>
          </cell>
        </row>
        <row r="311">
          <cell r="A311">
            <v>13597</v>
          </cell>
          <cell r="B311">
            <v>0</v>
          </cell>
          <cell r="C311">
            <v>7891700016407</v>
          </cell>
          <cell r="D311">
            <v>17794626908849</v>
          </cell>
          <cell r="E311" t="str">
            <v>FS</v>
          </cell>
          <cell r="F311" t="str">
            <v>Huggies</v>
          </cell>
          <cell r="G311" t="str">
            <v>Pulpa Tom TOMATO 27*260gr</v>
          </cell>
          <cell r="H311" t="str">
            <v>g</v>
          </cell>
          <cell r="I311">
            <v>27</v>
          </cell>
          <cell r="J311">
            <v>64</v>
          </cell>
          <cell r="K311">
            <v>6.4000000000000001E-2</v>
          </cell>
          <cell r="L311" t="str">
            <v>Infant Care</v>
          </cell>
          <cell r="M311" t="str">
            <v>maxi</v>
          </cell>
          <cell r="N311" t="str">
            <v>Promo</v>
          </cell>
          <cell r="O311" t="str">
            <v>Premium</v>
          </cell>
          <cell r="P311" t="str">
            <v>extra grande</v>
          </cell>
          <cell r="AH311">
            <v>13597</v>
          </cell>
          <cell r="AI311">
            <v>8779</v>
          </cell>
          <cell r="AJ311">
            <v>11611103</v>
          </cell>
          <cell r="AK311">
            <v>2</v>
          </cell>
          <cell r="AN311">
            <v>0</v>
          </cell>
        </row>
        <row r="312">
          <cell r="A312">
            <v>44957</v>
          </cell>
          <cell r="B312">
            <v>0</v>
          </cell>
          <cell r="C312">
            <v>7840004069213</v>
          </cell>
          <cell r="D312">
            <v>17794626908856</v>
          </cell>
          <cell r="E312" t="str">
            <v>HC</v>
          </cell>
          <cell r="F312" t="str">
            <v>Activo 100</v>
          </cell>
          <cell r="G312" t="str">
            <v>Det. Activo 100 - Aloe Vera 16 x 500 c.c.</v>
          </cell>
          <cell r="H312" t="str">
            <v>g</v>
          </cell>
          <cell r="I312">
            <v>16</v>
          </cell>
          <cell r="J312">
            <v>64</v>
          </cell>
          <cell r="K312">
            <v>6.4000000000000001E-2</v>
          </cell>
          <cell r="L312" t="str">
            <v>Infant Care</v>
          </cell>
          <cell r="M312" t="str">
            <v>maxi</v>
          </cell>
          <cell r="N312" t="str">
            <v>Promo</v>
          </cell>
          <cell r="O312" t="str">
            <v>Premium</v>
          </cell>
          <cell r="P312" t="str">
            <v>extra extra grande</v>
          </cell>
          <cell r="AG312">
            <v>37580</v>
          </cell>
          <cell r="AH312">
            <v>44957</v>
          </cell>
          <cell r="AI312">
            <v>6929</v>
          </cell>
          <cell r="AJ312">
            <v>14210110</v>
          </cell>
          <cell r="AK312">
            <v>7</v>
          </cell>
          <cell r="AN312">
            <v>0</v>
          </cell>
        </row>
        <row r="313">
          <cell r="A313">
            <v>10261</v>
          </cell>
          <cell r="B313">
            <v>0</v>
          </cell>
          <cell r="C313" t="str">
            <v>7840004069213v</v>
          </cell>
          <cell r="E313" t="str">
            <v>HC</v>
          </cell>
          <cell r="F313" t="str">
            <v>Activo 100</v>
          </cell>
          <cell r="G313" t="str">
            <v>Det. Activo 100 - Aloe Vera 20 x 500 c.c.(con esponja)</v>
          </cell>
          <cell r="H313" t="str">
            <v>g</v>
          </cell>
          <cell r="I313">
            <v>20</v>
          </cell>
          <cell r="AH313">
            <v>10261</v>
          </cell>
          <cell r="AI313">
            <v>6922</v>
          </cell>
          <cell r="AJ313">
            <v>14210110</v>
          </cell>
          <cell r="AK313">
            <v>7</v>
          </cell>
          <cell r="AN313">
            <v>0</v>
          </cell>
        </row>
        <row r="314">
          <cell r="A314">
            <v>10260</v>
          </cell>
          <cell r="B314">
            <v>0</v>
          </cell>
          <cell r="C314" t="str">
            <v>7840004069213v</v>
          </cell>
          <cell r="D314">
            <v>17798038150165</v>
          </cell>
          <cell r="E314" t="str">
            <v>HC</v>
          </cell>
          <cell r="F314" t="str">
            <v>Activo 100</v>
          </cell>
          <cell r="G314" t="str">
            <v>Det. Activo 100 - Aloe Vera 24 x 500 c.c.</v>
          </cell>
          <cell r="H314" t="str">
            <v>g</v>
          </cell>
          <cell r="I314">
            <v>24</v>
          </cell>
          <cell r="J314">
            <v>75</v>
          </cell>
          <cell r="K314">
            <v>0.36</v>
          </cell>
          <cell r="L314" t="str">
            <v>Family Care</v>
          </cell>
          <cell r="M314" t="str">
            <v>Box</v>
          </cell>
          <cell r="O314" t="str">
            <v>Premium</v>
          </cell>
          <cell r="P314" t="str">
            <v>48x75u</v>
          </cell>
          <cell r="Q314" t="str">
            <v>Pañuelos descartables</v>
          </cell>
          <cell r="R314">
            <v>0.1</v>
          </cell>
          <cell r="S314">
            <v>8.5000000000000006E-2</v>
          </cell>
          <cell r="T314">
            <v>4.8</v>
          </cell>
          <cell r="U314">
            <v>4.08</v>
          </cell>
          <cell r="V314">
            <v>40</v>
          </cell>
          <cell r="W314">
            <v>110</v>
          </cell>
          <cell r="X314">
            <v>160</v>
          </cell>
          <cell r="Y314">
            <v>665</v>
          </cell>
          <cell r="Z314">
            <v>350</v>
          </cell>
          <cell r="AA314">
            <v>175</v>
          </cell>
          <cell r="AB314">
            <v>4</v>
          </cell>
          <cell r="AC314">
            <v>28</v>
          </cell>
          <cell r="AD314">
            <v>40.731000000000002</v>
          </cell>
          <cell r="AE314" t="str">
            <v>Cajas</v>
          </cell>
          <cell r="AF314" t="str">
            <v>Argentina</v>
          </cell>
          <cell r="AH314">
            <v>10260</v>
          </cell>
          <cell r="AI314">
            <v>6921</v>
          </cell>
          <cell r="AJ314">
            <v>14210110</v>
          </cell>
          <cell r="AK314">
            <v>7</v>
          </cell>
          <cell r="AN314">
            <v>0</v>
          </cell>
        </row>
        <row r="315">
          <cell r="A315">
            <v>10255</v>
          </cell>
          <cell r="B315">
            <v>0</v>
          </cell>
          <cell r="C315">
            <v>7840004069152</v>
          </cell>
          <cell r="D315">
            <v>17798038150162</v>
          </cell>
          <cell r="E315" t="str">
            <v>HC</v>
          </cell>
          <cell r="F315" t="str">
            <v>Activo 100</v>
          </cell>
          <cell r="G315" t="str">
            <v>Det. Activo 100 - Fresca 12 x 750 cc.</v>
          </cell>
          <cell r="H315" t="str">
            <v>g</v>
          </cell>
          <cell r="I315">
            <v>12</v>
          </cell>
          <cell r="J315">
            <v>100</v>
          </cell>
          <cell r="K315">
            <v>0.24</v>
          </cell>
          <cell r="L315" t="str">
            <v>Family Care</v>
          </cell>
          <cell r="M315" t="str">
            <v>Box</v>
          </cell>
          <cell r="O315" t="str">
            <v>Premium</v>
          </cell>
          <cell r="P315" t="str">
            <v>24x100u</v>
          </cell>
          <cell r="Q315" t="str">
            <v>Pañuelos descartables</v>
          </cell>
          <cell r="R315">
            <v>0.19500000000000001</v>
          </cell>
          <cell r="S315">
            <v>0.16574999999999998</v>
          </cell>
          <cell r="T315">
            <v>4.68</v>
          </cell>
          <cell r="U315">
            <v>3.9779999999999998</v>
          </cell>
          <cell r="V315">
            <v>55</v>
          </cell>
          <cell r="W315">
            <v>110</v>
          </cell>
          <cell r="X315">
            <v>235</v>
          </cell>
          <cell r="Y315">
            <v>490</v>
          </cell>
          <cell r="Z315">
            <v>370</v>
          </cell>
          <cell r="AA315">
            <v>230</v>
          </cell>
          <cell r="AB315">
            <v>6</v>
          </cell>
          <cell r="AC315">
            <v>30</v>
          </cell>
          <cell r="AD315">
            <v>41.698999999999998</v>
          </cell>
          <cell r="AE315" t="str">
            <v>Cajas</v>
          </cell>
          <cell r="AF315" t="str">
            <v>Argentina</v>
          </cell>
          <cell r="AH315">
            <v>10255</v>
          </cell>
          <cell r="AI315">
            <v>6915</v>
          </cell>
          <cell r="AJ315">
            <v>14210110</v>
          </cell>
          <cell r="AK315">
            <v>5</v>
          </cell>
          <cell r="AN315">
            <v>0</v>
          </cell>
        </row>
        <row r="316">
          <cell r="A316">
            <v>10257</v>
          </cell>
          <cell r="B316">
            <v>0</v>
          </cell>
          <cell r="C316">
            <v>7840004069183</v>
          </cell>
          <cell r="D316">
            <v>17798038151305</v>
          </cell>
          <cell r="E316" t="str">
            <v>HC</v>
          </cell>
          <cell r="F316" t="str">
            <v>Activo 100</v>
          </cell>
          <cell r="G316" t="str">
            <v>Det. Activo 100 - Fresca 24 x 500 cc.</v>
          </cell>
          <cell r="H316" t="str">
            <v>g</v>
          </cell>
          <cell r="I316">
            <v>24</v>
          </cell>
          <cell r="J316">
            <v>75</v>
          </cell>
          <cell r="K316">
            <v>0.18</v>
          </cell>
          <cell r="L316" t="str">
            <v>Family Care</v>
          </cell>
          <cell r="M316" t="str">
            <v>Cubo</v>
          </cell>
          <cell r="O316" t="str">
            <v>Premium</v>
          </cell>
          <cell r="P316" t="str">
            <v>24x75u</v>
          </cell>
          <cell r="Q316" t="str">
            <v>Pañuelos descartables</v>
          </cell>
          <cell r="R316">
            <v>0.16137500000000002</v>
          </cell>
          <cell r="S316">
            <v>0.13716875000000001</v>
          </cell>
          <cell r="T316">
            <v>3.8730000000000002</v>
          </cell>
          <cell r="U316">
            <v>3.2920500000000001</v>
          </cell>
          <cell r="V316">
            <v>120</v>
          </cell>
          <cell r="W316">
            <v>120</v>
          </cell>
          <cell r="X316">
            <v>120</v>
          </cell>
          <cell r="Y316">
            <v>355</v>
          </cell>
          <cell r="Z316">
            <v>285</v>
          </cell>
          <cell r="AA316">
            <v>477</v>
          </cell>
          <cell r="AB316">
            <v>7</v>
          </cell>
          <cell r="AC316">
            <v>28</v>
          </cell>
          <cell r="AD316">
            <v>48.26</v>
          </cell>
          <cell r="AE316" t="str">
            <v>Cajas</v>
          </cell>
          <cell r="AF316" t="str">
            <v>Argentina</v>
          </cell>
          <cell r="AH316">
            <v>10257</v>
          </cell>
          <cell r="AI316">
            <v>6918</v>
          </cell>
          <cell r="AJ316">
            <v>14210110</v>
          </cell>
          <cell r="AK316">
            <v>1</v>
          </cell>
          <cell r="AN316">
            <v>0</v>
          </cell>
        </row>
        <row r="317">
          <cell r="A317">
            <v>10256</v>
          </cell>
          <cell r="B317">
            <v>0</v>
          </cell>
          <cell r="C317">
            <v>7840004069169</v>
          </cell>
          <cell r="D317">
            <v>17798038151282</v>
          </cell>
          <cell r="E317" t="str">
            <v>HC</v>
          </cell>
          <cell r="F317" t="str">
            <v>Activo 100</v>
          </cell>
          <cell r="G317" t="str">
            <v>Det. Activo 100 - Frutal 12 x 750 cc.</v>
          </cell>
          <cell r="H317" t="str">
            <v>g</v>
          </cell>
          <cell r="I317">
            <v>12</v>
          </cell>
          <cell r="J317">
            <v>10</v>
          </cell>
          <cell r="K317">
            <v>0.28199999999999997</v>
          </cell>
          <cell r="L317" t="str">
            <v>Family Care</v>
          </cell>
          <cell r="M317" t="str">
            <v>Pockets</v>
          </cell>
          <cell r="O317" t="str">
            <v>Premium</v>
          </cell>
          <cell r="P317" t="str">
            <v>47x(6x10u)</v>
          </cell>
          <cell r="Q317" t="str">
            <v>Pañuelos descartables</v>
          </cell>
          <cell r="R317">
            <v>0.13736170212765958</v>
          </cell>
          <cell r="S317">
            <v>0.11675744680851065</v>
          </cell>
          <cell r="T317">
            <v>6.4560000000000004</v>
          </cell>
          <cell r="U317">
            <v>5.4876000000000005</v>
          </cell>
          <cell r="V317">
            <v>50</v>
          </cell>
          <cell r="W317">
            <v>110</v>
          </cell>
          <cell r="X317">
            <v>155</v>
          </cell>
          <cell r="Y317">
            <v>370</v>
          </cell>
          <cell r="Z317">
            <v>650</v>
          </cell>
          <cell r="AA317">
            <v>160</v>
          </cell>
          <cell r="AB317">
            <v>4</v>
          </cell>
          <cell r="AC317">
            <v>32</v>
          </cell>
          <cell r="AD317">
            <v>38.479999999999997</v>
          </cell>
          <cell r="AE317" t="str">
            <v>Cajas</v>
          </cell>
          <cell r="AF317" t="str">
            <v>Argentina</v>
          </cell>
          <cell r="AH317">
            <v>10256</v>
          </cell>
          <cell r="AI317">
            <v>6916</v>
          </cell>
          <cell r="AJ317">
            <v>14210110</v>
          </cell>
          <cell r="AK317">
            <v>2</v>
          </cell>
          <cell r="AN317">
            <v>0</v>
          </cell>
        </row>
        <row r="318">
          <cell r="A318">
            <v>10258</v>
          </cell>
          <cell r="B318">
            <v>0</v>
          </cell>
          <cell r="C318">
            <v>7840004069190</v>
          </cell>
          <cell r="D318">
            <v>17798038151282</v>
          </cell>
          <cell r="E318" t="str">
            <v>HC</v>
          </cell>
          <cell r="F318" t="str">
            <v>Activo 100</v>
          </cell>
          <cell r="G318" t="str">
            <v>Det. Activo 100 - Frutal 24 x 500 cc.</v>
          </cell>
          <cell r="H318" t="str">
            <v>g</v>
          </cell>
          <cell r="I318">
            <v>24</v>
          </cell>
          <cell r="J318">
            <v>10</v>
          </cell>
          <cell r="K318">
            <v>0.28199999999999997</v>
          </cell>
          <cell r="L318" t="str">
            <v>Family Care</v>
          </cell>
          <cell r="M318" t="str">
            <v>Pockets</v>
          </cell>
          <cell r="O318" t="str">
            <v>Premium</v>
          </cell>
          <cell r="P318" t="str">
            <v>(47x6)x10u</v>
          </cell>
          <cell r="Q318" t="str">
            <v>Pañuelos descartables</v>
          </cell>
          <cell r="R318">
            <v>2.2893617021276597E-2</v>
          </cell>
          <cell r="S318">
            <v>1.9459574468085109E-2</v>
          </cell>
          <cell r="T318">
            <v>6.4560000000000004</v>
          </cell>
          <cell r="U318">
            <v>5.4876000000000005</v>
          </cell>
          <cell r="V318">
            <v>10</v>
          </cell>
          <cell r="W318">
            <v>70</v>
          </cell>
          <cell r="X318">
            <v>100</v>
          </cell>
          <cell r="Y318">
            <v>370</v>
          </cell>
          <cell r="Z318">
            <v>650</v>
          </cell>
          <cell r="AA318">
            <v>160</v>
          </cell>
          <cell r="AB318">
            <v>4</v>
          </cell>
          <cell r="AC318">
            <v>32</v>
          </cell>
          <cell r="AD318">
            <v>38.479999999999997</v>
          </cell>
          <cell r="AE318" t="str">
            <v>Cajas</v>
          </cell>
          <cell r="AF318" t="str">
            <v>Argentina</v>
          </cell>
          <cell r="AH318">
            <v>10258</v>
          </cell>
          <cell r="AI318">
            <v>6919</v>
          </cell>
          <cell r="AJ318">
            <v>14210110</v>
          </cell>
          <cell r="AK318">
            <v>3</v>
          </cell>
          <cell r="AN318">
            <v>0</v>
          </cell>
        </row>
        <row r="319">
          <cell r="A319">
            <v>10254</v>
          </cell>
          <cell r="B319">
            <v>0</v>
          </cell>
          <cell r="C319" t="str">
            <v>7840004069145v</v>
          </cell>
          <cell r="D319">
            <v>17798038151108</v>
          </cell>
          <cell r="E319" t="str">
            <v>HC</v>
          </cell>
          <cell r="F319" t="str">
            <v>Activo 100</v>
          </cell>
          <cell r="G319" t="str">
            <v>Det. Activo 100 - Limón 12 x 750 cc.</v>
          </cell>
          <cell r="H319" t="str">
            <v>g</v>
          </cell>
          <cell r="I319">
            <v>12</v>
          </cell>
          <cell r="J319">
            <v>50</v>
          </cell>
          <cell r="K319">
            <v>0.24</v>
          </cell>
          <cell r="L319" t="str">
            <v>Family Care</v>
          </cell>
          <cell r="M319" t="str">
            <v>soft pack</v>
          </cell>
          <cell r="O319" t="str">
            <v>Premium</v>
          </cell>
          <cell r="P319" t="str">
            <v>72x50u</v>
          </cell>
          <cell r="Q319" t="str">
            <v>Pañuelos descartables</v>
          </cell>
          <cell r="R319">
            <v>8.0416666666666664E-2</v>
          </cell>
          <cell r="S319">
            <v>6.835416666666666E-2</v>
          </cell>
          <cell r="T319">
            <v>5.79</v>
          </cell>
          <cell r="U319">
            <v>4.9215</v>
          </cell>
          <cell r="V319">
            <v>260</v>
          </cell>
          <cell r="W319">
            <v>160</v>
          </cell>
          <cell r="X319">
            <v>115</v>
          </cell>
          <cell r="Y319">
            <v>485</v>
          </cell>
          <cell r="Z319">
            <v>230</v>
          </cell>
          <cell r="AA319">
            <v>265</v>
          </cell>
          <cell r="AB319">
            <v>8</v>
          </cell>
          <cell r="AC319">
            <v>40</v>
          </cell>
          <cell r="AD319">
            <v>29.56</v>
          </cell>
          <cell r="AE319" t="str">
            <v>Cajas</v>
          </cell>
          <cell r="AF319" t="str">
            <v>Argentina</v>
          </cell>
          <cell r="AH319">
            <v>10254</v>
          </cell>
          <cell r="AI319">
            <v>6914</v>
          </cell>
          <cell r="AJ319">
            <v>14210110</v>
          </cell>
          <cell r="AK319">
            <v>6</v>
          </cell>
          <cell r="AN319">
            <v>0</v>
          </cell>
        </row>
        <row r="320">
          <cell r="A320">
            <v>44955</v>
          </cell>
          <cell r="B320">
            <v>0</v>
          </cell>
          <cell r="C320">
            <v>7840004069176</v>
          </cell>
          <cell r="D320">
            <v>17798038151107</v>
          </cell>
          <cell r="E320" t="str">
            <v>HC</v>
          </cell>
          <cell r="F320" t="str">
            <v>Activo 100</v>
          </cell>
          <cell r="G320" t="str">
            <v>Det. Activo 100 - Limón 16 x 500 cc.</v>
          </cell>
          <cell r="H320" t="str">
            <v>g</v>
          </cell>
          <cell r="I320">
            <v>16</v>
          </cell>
          <cell r="J320">
            <v>12</v>
          </cell>
          <cell r="K320">
            <v>0.36</v>
          </cell>
          <cell r="L320" t="str">
            <v>Family Care</v>
          </cell>
          <cell r="M320" t="str">
            <v>soft pack</v>
          </cell>
          <cell r="O320" t="str">
            <v>Premium</v>
          </cell>
          <cell r="P320" t="str">
            <v>6x(12x50u)</v>
          </cell>
          <cell r="Q320" t="str">
            <v>Pañuelos descartables</v>
          </cell>
          <cell r="R320">
            <v>1.0601666666666667</v>
          </cell>
          <cell r="S320">
            <v>0.90114166666666662</v>
          </cell>
          <cell r="T320">
            <v>6.3609999999999998</v>
          </cell>
          <cell r="U320">
            <v>5.4068499999999995</v>
          </cell>
          <cell r="V320">
            <v>110</v>
          </cell>
          <cell r="W320">
            <v>160</v>
          </cell>
          <cell r="X320">
            <v>260</v>
          </cell>
          <cell r="Y320">
            <v>230</v>
          </cell>
          <cell r="Z320">
            <v>265</v>
          </cell>
          <cell r="AA320">
            <v>485</v>
          </cell>
          <cell r="AB320">
            <v>8</v>
          </cell>
          <cell r="AC320">
            <v>40</v>
          </cell>
          <cell r="AD320">
            <v>29.561</v>
          </cell>
          <cell r="AE320" t="str">
            <v>Cajas</v>
          </cell>
          <cell r="AF320" t="str">
            <v>Argentina</v>
          </cell>
          <cell r="AG320">
            <v>37580</v>
          </cell>
          <cell r="AH320">
            <v>44955</v>
          </cell>
          <cell r="AI320">
            <v>6928</v>
          </cell>
          <cell r="AJ320">
            <v>14210110</v>
          </cell>
          <cell r="AK320">
            <v>4</v>
          </cell>
          <cell r="AN320">
            <v>0</v>
          </cell>
        </row>
        <row r="321">
          <cell r="A321">
            <v>44956</v>
          </cell>
          <cell r="B321">
            <v>0</v>
          </cell>
          <cell r="C321">
            <v>7840004069145</v>
          </cell>
          <cell r="E321" t="str">
            <v>HC</v>
          </cell>
          <cell r="F321" t="str">
            <v>Activo 100</v>
          </cell>
          <cell r="G321" t="str">
            <v>Det. Activo 100 - Limón 16 x 750 cc.</v>
          </cell>
          <cell r="H321" t="str">
            <v>g</v>
          </cell>
          <cell r="I321">
            <v>16</v>
          </cell>
          <cell r="J321">
            <v>10</v>
          </cell>
          <cell r="K321">
            <v>0.16</v>
          </cell>
          <cell r="L321" t="str">
            <v>Fem Care</v>
          </cell>
          <cell r="N321" t="str">
            <v>Promo</v>
          </cell>
          <cell r="AG321">
            <v>37580</v>
          </cell>
          <cell r="AH321">
            <v>44956</v>
          </cell>
          <cell r="AI321">
            <v>6927</v>
          </cell>
          <cell r="AJ321">
            <v>14210110</v>
          </cell>
          <cell r="AK321">
            <v>6</v>
          </cell>
          <cell r="AN321">
            <v>0</v>
          </cell>
        </row>
        <row r="322">
          <cell r="A322">
            <v>10275</v>
          </cell>
          <cell r="B322">
            <v>0</v>
          </cell>
          <cell r="C322" t="str">
            <v>7840004069176v</v>
          </cell>
          <cell r="E322" t="str">
            <v>HC</v>
          </cell>
          <cell r="F322" t="str">
            <v>Activo 100</v>
          </cell>
          <cell r="G322" t="str">
            <v>Det. Activo 100 - Limón 24 x 500 cc.</v>
          </cell>
          <cell r="H322" t="str">
            <v>g</v>
          </cell>
          <cell r="I322">
            <v>24</v>
          </cell>
          <cell r="J322">
            <v>10</v>
          </cell>
          <cell r="K322">
            <v>0.4</v>
          </cell>
          <cell r="L322" t="str">
            <v>Fem Care</v>
          </cell>
          <cell r="N322" t="str">
            <v>Promo</v>
          </cell>
          <cell r="AG322">
            <v>37314</v>
          </cell>
          <cell r="AH322">
            <v>10275</v>
          </cell>
          <cell r="AI322">
            <v>6917</v>
          </cell>
          <cell r="AJ322">
            <v>14210110</v>
          </cell>
          <cell r="AK322">
            <v>4</v>
          </cell>
          <cell r="AN322">
            <v>0</v>
          </cell>
        </row>
        <row r="323">
          <cell r="A323">
            <v>10259</v>
          </cell>
          <cell r="B323">
            <v>0</v>
          </cell>
          <cell r="C323">
            <v>7840004069121</v>
          </cell>
          <cell r="E323" t="str">
            <v>HC</v>
          </cell>
          <cell r="F323" t="str">
            <v>Activo 100</v>
          </cell>
          <cell r="G323" t="str">
            <v>Det. Activo 100 - Limón 4 x 5 lts.</v>
          </cell>
          <cell r="H323" t="str">
            <v>g</v>
          </cell>
          <cell r="I323">
            <v>4</v>
          </cell>
          <cell r="J323">
            <v>10</v>
          </cell>
          <cell r="K323">
            <v>0.6</v>
          </cell>
          <cell r="L323" t="str">
            <v>Fem Care</v>
          </cell>
          <cell r="AH323">
            <v>10259</v>
          </cell>
          <cell r="AI323">
            <v>6920</v>
          </cell>
          <cell r="AJ323">
            <v>14210110</v>
          </cell>
          <cell r="AK323">
            <v>8</v>
          </cell>
          <cell r="AN323">
            <v>0</v>
          </cell>
        </row>
        <row r="324">
          <cell r="A324">
            <v>6131</v>
          </cell>
          <cell r="B324">
            <v>0</v>
          </cell>
          <cell r="C324">
            <v>7891700050029</v>
          </cell>
          <cell r="E324" t="str">
            <v>HC</v>
          </cell>
          <cell r="F324" t="str">
            <v>Biju</v>
          </cell>
          <cell r="G324" t="str">
            <v>Detergente en polvo BIJU Ct 15*1Kg</v>
          </cell>
          <cell r="H324" t="str">
            <v>g</v>
          </cell>
          <cell r="I324">
            <v>15</v>
          </cell>
          <cell r="J324">
            <v>10</v>
          </cell>
          <cell r="K324">
            <v>0.6</v>
          </cell>
          <cell r="L324" t="str">
            <v>Fem Care</v>
          </cell>
          <cell r="AH324">
            <v>6131</v>
          </cell>
          <cell r="AI324">
            <v>2716</v>
          </cell>
          <cell r="AN324">
            <v>0</v>
          </cell>
        </row>
        <row r="325">
          <cell r="A325">
            <v>6127</v>
          </cell>
          <cell r="B325">
            <v>0</v>
          </cell>
          <cell r="C325">
            <v>7891700050036</v>
          </cell>
          <cell r="E325" t="str">
            <v>HC</v>
          </cell>
          <cell r="F325" t="str">
            <v>Biju</v>
          </cell>
          <cell r="G325" t="str">
            <v>Detergente en polvo BIJU Ct 24*500gr</v>
          </cell>
          <cell r="H325" t="str">
            <v>g</v>
          </cell>
          <cell r="I325">
            <v>24</v>
          </cell>
          <cell r="J325">
            <v>10</v>
          </cell>
          <cell r="K325">
            <v>0.6</v>
          </cell>
          <cell r="L325" t="str">
            <v>Fem Care</v>
          </cell>
          <cell r="AH325">
            <v>6127</v>
          </cell>
          <cell r="AI325">
            <v>2715</v>
          </cell>
          <cell r="AN325">
            <v>0</v>
          </cell>
        </row>
        <row r="326">
          <cell r="A326">
            <v>15601</v>
          </cell>
          <cell r="B326">
            <v>0</v>
          </cell>
          <cell r="C326">
            <v>7891700050180</v>
          </cell>
          <cell r="E326" t="str">
            <v>HC</v>
          </cell>
          <cell r="F326" t="str">
            <v>Biju</v>
          </cell>
          <cell r="G326" t="str">
            <v>Detergente en polvo BIJU Sh 20*500gr</v>
          </cell>
          <cell r="H326" t="str">
            <v>g</v>
          </cell>
          <cell r="I326">
            <v>20</v>
          </cell>
          <cell r="J326">
            <v>10</v>
          </cell>
          <cell r="K326">
            <v>0.4</v>
          </cell>
          <cell r="L326" t="str">
            <v>Fem Care</v>
          </cell>
          <cell r="AH326">
            <v>15601</v>
          </cell>
          <cell r="AI326">
            <v>2718</v>
          </cell>
          <cell r="AN326">
            <v>0</v>
          </cell>
        </row>
        <row r="327">
          <cell r="A327">
            <v>28800</v>
          </cell>
          <cell r="B327">
            <v>0</v>
          </cell>
          <cell r="C327">
            <v>7791290002869</v>
          </cell>
          <cell r="E327" t="str">
            <v>HC</v>
          </cell>
          <cell r="F327" t="str">
            <v>Cif</v>
          </cell>
          <cell r="G327" t="str">
            <v>CIF Ant. Grasa Repuesto 12 x 500 ml.</v>
          </cell>
          <cell r="H327" t="str">
            <v>g</v>
          </cell>
          <cell r="I327">
            <v>12</v>
          </cell>
          <cell r="J327">
            <v>10</v>
          </cell>
          <cell r="K327">
            <v>0.6</v>
          </cell>
          <cell r="L327" t="str">
            <v>Fem Care</v>
          </cell>
          <cell r="AH327">
            <v>28800</v>
          </cell>
          <cell r="AI327">
            <v>286</v>
          </cell>
          <cell r="AJ327">
            <v>14220701</v>
          </cell>
          <cell r="AK327">
            <v>2</v>
          </cell>
          <cell r="AN327">
            <v>0</v>
          </cell>
        </row>
        <row r="328">
          <cell r="A328">
            <v>9564</v>
          </cell>
          <cell r="B328">
            <v>0</v>
          </cell>
          <cell r="C328">
            <v>7791290002852</v>
          </cell>
          <cell r="E328" t="str">
            <v>HC</v>
          </cell>
          <cell r="F328" t="str">
            <v>Cif</v>
          </cell>
          <cell r="G328" t="str">
            <v xml:space="preserve">CIF Ant. Grasa Trigger 12 x 500 ml.  </v>
          </cell>
          <cell r="H328" t="str">
            <v>g</v>
          </cell>
          <cell r="I328">
            <v>12</v>
          </cell>
          <cell r="J328">
            <v>20</v>
          </cell>
          <cell r="K328">
            <v>1</v>
          </cell>
          <cell r="L328" t="str">
            <v>Fem Care</v>
          </cell>
          <cell r="AH328">
            <v>9564</v>
          </cell>
          <cell r="AI328">
            <v>285</v>
          </cell>
          <cell r="AJ328">
            <v>14220701</v>
          </cell>
          <cell r="AK328">
            <v>1</v>
          </cell>
          <cell r="AN328">
            <v>0</v>
          </cell>
        </row>
        <row r="329">
          <cell r="A329">
            <v>5654</v>
          </cell>
          <cell r="B329">
            <v>0</v>
          </cell>
          <cell r="C329">
            <v>7791290002999</v>
          </cell>
          <cell r="E329" t="str">
            <v>HC</v>
          </cell>
          <cell r="F329" t="str">
            <v>Cif</v>
          </cell>
          <cell r="G329" t="str">
            <v>CIF Crema Activa 16 x 750 g.</v>
          </cell>
          <cell r="H329" t="str">
            <v>g</v>
          </cell>
          <cell r="I329">
            <v>16</v>
          </cell>
          <cell r="J329">
            <v>10</v>
          </cell>
          <cell r="K329">
            <v>0.24</v>
          </cell>
          <cell r="L329" t="str">
            <v>Fem Care</v>
          </cell>
          <cell r="AH329">
            <v>5654</v>
          </cell>
          <cell r="AI329">
            <v>299</v>
          </cell>
          <cell r="AJ329">
            <v>14220701</v>
          </cell>
          <cell r="AK329">
            <v>3</v>
          </cell>
          <cell r="AN329">
            <v>0</v>
          </cell>
        </row>
        <row r="330">
          <cell r="A330">
            <v>5603</v>
          </cell>
          <cell r="B330">
            <v>0</v>
          </cell>
          <cell r="C330">
            <v>7791290006218</v>
          </cell>
          <cell r="E330" t="str">
            <v>HC</v>
          </cell>
          <cell r="F330" t="str">
            <v>Cif</v>
          </cell>
          <cell r="G330" t="str">
            <v xml:space="preserve">CIF Limp. Cremoso 12 x 375 ml. </v>
          </cell>
          <cell r="H330" t="str">
            <v>g</v>
          </cell>
          <cell r="I330">
            <v>12</v>
          </cell>
          <cell r="J330">
            <v>10</v>
          </cell>
          <cell r="K330">
            <v>0.24</v>
          </cell>
          <cell r="L330" t="str">
            <v>Fem Care</v>
          </cell>
          <cell r="AH330">
            <v>5603</v>
          </cell>
          <cell r="AI330">
            <v>6621</v>
          </cell>
          <cell r="AJ330">
            <v>14310302</v>
          </cell>
          <cell r="AK330">
            <v>1</v>
          </cell>
          <cell r="AN330">
            <v>0</v>
          </cell>
        </row>
        <row r="331">
          <cell r="A331">
            <v>5589</v>
          </cell>
          <cell r="B331">
            <v>0</v>
          </cell>
          <cell r="C331">
            <v>7791290000858</v>
          </cell>
          <cell r="E331" t="str">
            <v>HC</v>
          </cell>
          <cell r="F331" t="str">
            <v>Cif</v>
          </cell>
          <cell r="G331" t="str">
            <v>CIF Limp. Cremoso 12 x 750 ml.</v>
          </cell>
          <cell r="H331" t="str">
            <v>g</v>
          </cell>
          <cell r="I331">
            <v>12</v>
          </cell>
          <cell r="J331">
            <v>10</v>
          </cell>
          <cell r="K331">
            <v>0.24</v>
          </cell>
          <cell r="L331" t="str">
            <v>Fem Care</v>
          </cell>
          <cell r="AH331">
            <v>5589</v>
          </cell>
          <cell r="AI331">
            <v>85</v>
          </cell>
          <cell r="AJ331">
            <v>14310302</v>
          </cell>
          <cell r="AK331">
            <v>3</v>
          </cell>
          <cell r="AN331">
            <v>0</v>
          </cell>
        </row>
        <row r="332">
          <cell r="A332">
            <v>5590</v>
          </cell>
          <cell r="B332">
            <v>0</v>
          </cell>
          <cell r="C332">
            <v>7791290000889</v>
          </cell>
          <cell r="E332" t="str">
            <v>HC</v>
          </cell>
          <cell r="F332" t="str">
            <v>Cif</v>
          </cell>
          <cell r="G332" t="str">
            <v>CIF Limp. Cremoso Limón 12 x 750 ml.</v>
          </cell>
          <cell r="H332" t="str">
            <v>g</v>
          </cell>
          <cell r="I332">
            <v>12</v>
          </cell>
          <cell r="J332">
            <v>10</v>
          </cell>
          <cell r="K332">
            <v>0.24</v>
          </cell>
          <cell r="L332" t="str">
            <v>Fem Care</v>
          </cell>
          <cell r="AH332">
            <v>5590</v>
          </cell>
          <cell r="AI332">
            <v>88</v>
          </cell>
          <cell r="AJ332">
            <v>14310302</v>
          </cell>
          <cell r="AK332">
            <v>2</v>
          </cell>
          <cell r="AN332">
            <v>0</v>
          </cell>
        </row>
        <row r="333">
          <cell r="A333">
            <v>28803</v>
          </cell>
          <cell r="B333">
            <v>0</v>
          </cell>
          <cell r="C333">
            <v>7791290003514</v>
          </cell>
          <cell r="E333" t="str">
            <v>HC</v>
          </cell>
          <cell r="F333" t="str">
            <v>Cif</v>
          </cell>
          <cell r="G333" t="str">
            <v>CIF Vidrios Repuesto 12 x 500 g.</v>
          </cell>
          <cell r="H333" t="str">
            <v>g</v>
          </cell>
          <cell r="I333">
            <v>12</v>
          </cell>
          <cell r="J333">
            <v>10</v>
          </cell>
          <cell r="K333">
            <v>0.24</v>
          </cell>
          <cell r="L333" t="str">
            <v>Fem Care</v>
          </cell>
          <cell r="AH333">
            <v>28803</v>
          </cell>
          <cell r="AI333">
            <v>351</v>
          </cell>
          <cell r="AJ333">
            <v>14230103</v>
          </cell>
          <cell r="AK333">
            <v>2</v>
          </cell>
          <cell r="AN333">
            <v>0</v>
          </cell>
        </row>
        <row r="334">
          <cell r="A334">
            <v>5600</v>
          </cell>
          <cell r="B334">
            <v>0</v>
          </cell>
          <cell r="C334">
            <v>7791290003507</v>
          </cell>
          <cell r="E334" t="str">
            <v>HC</v>
          </cell>
          <cell r="F334" t="str">
            <v>Cif</v>
          </cell>
          <cell r="G334" t="str">
            <v>CIF Vidrios Trigger 12 x 500 g.</v>
          </cell>
          <cell r="H334" t="str">
            <v>g</v>
          </cell>
          <cell r="I334">
            <v>12</v>
          </cell>
          <cell r="J334">
            <v>10</v>
          </cell>
          <cell r="K334">
            <v>0.24</v>
          </cell>
          <cell r="L334" t="str">
            <v>Fem Care</v>
          </cell>
          <cell r="AH334">
            <v>5600</v>
          </cell>
          <cell r="AI334">
            <v>350</v>
          </cell>
          <cell r="AJ334">
            <v>14230103</v>
          </cell>
          <cell r="AK334">
            <v>1</v>
          </cell>
          <cell r="AN334">
            <v>0</v>
          </cell>
        </row>
        <row r="335">
          <cell r="A335">
            <v>27411</v>
          </cell>
          <cell r="B335">
            <v>0</v>
          </cell>
          <cell r="C335">
            <v>7891038107006</v>
          </cell>
          <cell r="E335" t="str">
            <v>HC</v>
          </cell>
          <cell r="F335" t="str">
            <v>Confort</v>
          </cell>
          <cell r="G335" t="str">
            <v>Comfort classic 12 x 1,5 lt. (env.econ.)</v>
          </cell>
          <cell r="H335" t="str">
            <v>g</v>
          </cell>
          <cell r="I335">
            <v>12</v>
          </cell>
          <cell r="J335">
            <v>20</v>
          </cell>
          <cell r="K335">
            <v>0.6</v>
          </cell>
          <cell r="L335" t="str">
            <v>Fem Care</v>
          </cell>
          <cell r="N335" t="str">
            <v>Promo</v>
          </cell>
          <cell r="AG335">
            <v>37509</v>
          </cell>
          <cell r="AH335">
            <v>27411</v>
          </cell>
          <cell r="AI335">
            <v>1651</v>
          </cell>
          <cell r="AJ335">
            <v>14130101</v>
          </cell>
          <cell r="AK335">
            <v>4</v>
          </cell>
          <cell r="AN335">
            <v>0</v>
          </cell>
        </row>
        <row r="336">
          <cell r="A336">
            <v>21016</v>
          </cell>
          <cell r="B336">
            <v>0</v>
          </cell>
          <cell r="C336">
            <v>7891038103503</v>
          </cell>
          <cell r="E336" t="str">
            <v>HC</v>
          </cell>
          <cell r="F336" t="str">
            <v>Confort</v>
          </cell>
          <cell r="G336" t="str">
            <v>Comfort Color Plus 12 x 1 lt.</v>
          </cell>
          <cell r="H336" t="str">
            <v>g</v>
          </cell>
          <cell r="I336">
            <v>12</v>
          </cell>
          <cell r="J336">
            <v>10</v>
          </cell>
          <cell r="K336">
            <v>0.6</v>
          </cell>
          <cell r="L336" t="str">
            <v>Fem Care</v>
          </cell>
          <cell r="AH336">
            <v>21016</v>
          </cell>
          <cell r="AI336">
            <v>1280</v>
          </cell>
          <cell r="AJ336">
            <v>14130101</v>
          </cell>
          <cell r="AK336">
            <v>1</v>
          </cell>
          <cell r="AN336">
            <v>0</v>
          </cell>
        </row>
        <row r="337">
          <cell r="A337">
            <v>20369</v>
          </cell>
          <cell r="B337">
            <v>0</v>
          </cell>
          <cell r="C337">
            <v>7891038106504</v>
          </cell>
          <cell r="E337" t="str">
            <v>HC</v>
          </cell>
          <cell r="F337" t="str">
            <v>Confort</v>
          </cell>
          <cell r="G337" t="str">
            <v>Comfort Color Plus 6 x 2 lt.</v>
          </cell>
          <cell r="H337" t="str">
            <v>g</v>
          </cell>
          <cell r="I337">
            <v>6</v>
          </cell>
          <cell r="J337">
            <v>20</v>
          </cell>
          <cell r="K337">
            <v>0.6</v>
          </cell>
          <cell r="L337" t="str">
            <v>Fem Care</v>
          </cell>
          <cell r="N337" t="str">
            <v>Promo</v>
          </cell>
          <cell r="AH337">
            <v>20369</v>
          </cell>
          <cell r="AI337">
            <v>1650</v>
          </cell>
          <cell r="AJ337">
            <v>14130101</v>
          </cell>
          <cell r="AK337">
            <v>3</v>
          </cell>
          <cell r="AN337">
            <v>0</v>
          </cell>
        </row>
        <row r="338">
          <cell r="A338">
            <v>26795</v>
          </cell>
          <cell r="B338">
            <v>0</v>
          </cell>
          <cell r="C338">
            <v>78905931</v>
          </cell>
          <cell r="E338" t="str">
            <v>HC</v>
          </cell>
          <cell r="F338" t="str">
            <v>Confort</v>
          </cell>
          <cell r="G338" t="str">
            <v xml:space="preserve">Comfort PP 24 x 500 ml. </v>
          </cell>
          <cell r="H338" t="str">
            <v>g</v>
          </cell>
          <cell r="I338">
            <v>24</v>
          </cell>
          <cell r="J338">
            <v>8</v>
          </cell>
          <cell r="K338">
            <v>0.32</v>
          </cell>
          <cell r="L338" t="str">
            <v>Fem Care</v>
          </cell>
          <cell r="AH338">
            <v>26795</v>
          </cell>
          <cell r="AI338">
            <v>1220</v>
          </cell>
          <cell r="AJ338">
            <v>14130101</v>
          </cell>
          <cell r="AK338">
            <v>2</v>
          </cell>
          <cell r="AN338">
            <v>0</v>
          </cell>
        </row>
        <row r="339">
          <cell r="A339">
            <v>10993</v>
          </cell>
          <cell r="B339">
            <v>0</v>
          </cell>
          <cell r="C339" t="str">
            <v>No tiene</v>
          </cell>
          <cell r="E339" t="str">
            <v>HC</v>
          </cell>
          <cell r="F339" t="str">
            <v>Cuñatai</v>
          </cell>
          <cell r="G339" t="str">
            <v xml:space="preserve">Cuñatai Jabón 20 x 250 gr. -  5 kls. </v>
          </cell>
          <cell r="H339" t="str">
            <v>g</v>
          </cell>
          <cell r="I339">
            <v>20</v>
          </cell>
          <cell r="J339">
            <v>40</v>
          </cell>
          <cell r="K339">
            <v>1.2</v>
          </cell>
          <cell r="L339" t="str">
            <v>Fem Care</v>
          </cell>
          <cell r="R339">
            <v>3.5</v>
          </cell>
          <cell r="S339">
            <v>3.2</v>
          </cell>
          <cell r="AG339">
            <v>37545</v>
          </cell>
          <cell r="AH339">
            <v>10993</v>
          </cell>
          <cell r="AI339">
            <v>6934</v>
          </cell>
          <cell r="AN339">
            <v>0</v>
          </cell>
        </row>
        <row r="340">
          <cell r="A340">
            <v>10994</v>
          </cell>
          <cell r="B340">
            <v>0</v>
          </cell>
          <cell r="C340" t="str">
            <v>No tiene</v>
          </cell>
          <cell r="E340" t="str">
            <v>HC</v>
          </cell>
          <cell r="F340" t="str">
            <v>Cuñatai</v>
          </cell>
          <cell r="G340" t="str">
            <v>Cuñatai Jabón 20 x 350 gr. -  7 kls.</v>
          </cell>
          <cell r="H340" t="str">
            <v>g</v>
          </cell>
          <cell r="I340">
            <v>20</v>
          </cell>
          <cell r="J340">
            <v>20</v>
          </cell>
          <cell r="K340">
            <v>1</v>
          </cell>
          <cell r="L340" t="str">
            <v>Fem Care</v>
          </cell>
          <cell r="R340">
            <v>2.8</v>
          </cell>
          <cell r="S340">
            <v>2.6</v>
          </cell>
          <cell r="AG340">
            <v>37545</v>
          </cell>
          <cell r="AH340">
            <v>10994</v>
          </cell>
          <cell r="AI340">
            <v>6909</v>
          </cell>
          <cell r="AN340">
            <v>0</v>
          </cell>
        </row>
        <row r="341">
          <cell r="A341">
            <v>10996</v>
          </cell>
          <cell r="B341">
            <v>0</v>
          </cell>
          <cell r="C341">
            <v>7840004069060</v>
          </cell>
          <cell r="E341" t="str">
            <v>HC</v>
          </cell>
          <cell r="F341" t="str">
            <v>Cuñatai</v>
          </cell>
          <cell r="G341" t="str">
            <v>Cuñatai Jabón Duro 10x(2x200)gr.-4 kls.</v>
          </cell>
          <cell r="H341" t="str">
            <v>g</v>
          </cell>
          <cell r="I341">
            <v>10</v>
          </cell>
          <cell r="J341">
            <v>40</v>
          </cell>
          <cell r="K341">
            <v>1.2</v>
          </cell>
          <cell r="L341" t="str">
            <v>Fem Care</v>
          </cell>
          <cell r="M341" t="str">
            <v>Protector</v>
          </cell>
          <cell r="O341" t="str">
            <v>Economy</v>
          </cell>
          <cell r="P341" t="str">
            <v>Protector diario</v>
          </cell>
          <cell r="R341">
            <v>3.5</v>
          </cell>
          <cell r="S341">
            <v>3.2</v>
          </cell>
          <cell r="AG341">
            <v>37545</v>
          </cell>
          <cell r="AH341">
            <v>10996</v>
          </cell>
          <cell r="AI341">
            <v>6906</v>
          </cell>
          <cell r="AJ341">
            <v>14110113</v>
          </cell>
          <cell r="AK341">
            <v>1</v>
          </cell>
          <cell r="AN341">
            <v>0</v>
          </cell>
        </row>
        <row r="342">
          <cell r="A342">
            <v>11000</v>
          </cell>
          <cell r="B342">
            <v>0</v>
          </cell>
          <cell r="C342">
            <v>7891038073202</v>
          </cell>
          <cell r="E342" t="str">
            <v>HC</v>
          </cell>
          <cell r="F342" t="str">
            <v>Cuñatai</v>
          </cell>
          <cell r="G342" t="str">
            <v>Cuñatai Polvo 20 x 500 g.</v>
          </cell>
          <cell r="H342" t="str">
            <v>g</v>
          </cell>
          <cell r="I342">
            <v>20</v>
          </cell>
          <cell r="J342">
            <v>20</v>
          </cell>
          <cell r="K342">
            <v>1</v>
          </cell>
          <cell r="L342" t="str">
            <v>Fem Care</v>
          </cell>
          <cell r="M342" t="str">
            <v>Protector</v>
          </cell>
          <cell r="O342" t="str">
            <v>Economy</v>
          </cell>
          <cell r="P342" t="str">
            <v>Protector diario</v>
          </cell>
          <cell r="R342">
            <v>2.8</v>
          </cell>
          <cell r="S342">
            <v>2.6</v>
          </cell>
          <cell r="AG342">
            <v>37545</v>
          </cell>
          <cell r="AH342">
            <v>11000</v>
          </cell>
          <cell r="AI342">
            <v>6903</v>
          </cell>
          <cell r="AJ342">
            <v>14110305</v>
          </cell>
          <cell r="AK342">
            <v>2</v>
          </cell>
          <cell r="AN342">
            <v>0</v>
          </cell>
        </row>
        <row r="343">
          <cell r="A343">
            <v>10999</v>
          </cell>
          <cell r="B343">
            <v>0</v>
          </cell>
          <cell r="C343">
            <v>7791290069015</v>
          </cell>
          <cell r="E343" t="str">
            <v>HC</v>
          </cell>
          <cell r="F343" t="str">
            <v>Cuñatai</v>
          </cell>
          <cell r="G343" t="str">
            <v>Cuñatai Polvo 24 x 400 g.</v>
          </cell>
          <cell r="H343" t="str">
            <v>g</v>
          </cell>
          <cell r="I343">
            <v>24</v>
          </cell>
          <cell r="J343">
            <v>10</v>
          </cell>
          <cell r="K343">
            <v>0.6</v>
          </cell>
          <cell r="L343" t="str">
            <v>Fem Care</v>
          </cell>
          <cell r="M343" t="str">
            <v>Toallas</v>
          </cell>
          <cell r="O343" t="str">
            <v>Economy</v>
          </cell>
          <cell r="P343" t="str">
            <v>con alas</v>
          </cell>
          <cell r="R343">
            <v>4.7</v>
          </cell>
          <cell r="S343">
            <v>4.5</v>
          </cell>
          <cell r="AG343">
            <v>37545</v>
          </cell>
          <cell r="AH343">
            <v>10999</v>
          </cell>
          <cell r="AI343">
            <v>6901</v>
          </cell>
          <cell r="AJ343">
            <v>14110305</v>
          </cell>
          <cell r="AK343">
            <v>1</v>
          </cell>
          <cell r="AN343">
            <v>0</v>
          </cell>
        </row>
        <row r="344">
          <cell r="A344">
            <v>49807</v>
          </cell>
          <cell r="B344">
            <v>0</v>
          </cell>
          <cell r="C344">
            <v>7891038613606</v>
          </cell>
          <cell r="E344" t="str">
            <v>HC</v>
          </cell>
          <cell r="F344" t="str">
            <v>Cuñatai</v>
          </cell>
          <cell r="G344" t="str">
            <v>Cuñatai Polvo 36 x 200 g.</v>
          </cell>
          <cell r="H344" t="str">
            <v>g</v>
          </cell>
          <cell r="I344">
            <v>36</v>
          </cell>
          <cell r="J344">
            <v>8</v>
          </cell>
          <cell r="K344">
            <v>0.32</v>
          </cell>
          <cell r="L344" t="str">
            <v>Fem Care</v>
          </cell>
          <cell r="M344" t="str">
            <v>Toallas</v>
          </cell>
          <cell r="O344" t="str">
            <v>Economy</v>
          </cell>
          <cell r="P344" t="str">
            <v>nocturna</v>
          </cell>
          <cell r="R344">
            <v>3.15</v>
          </cell>
          <cell r="S344">
            <v>3</v>
          </cell>
          <cell r="AG344">
            <v>37603</v>
          </cell>
          <cell r="AH344">
            <v>49807</v>
          </cell>
          <cell r="AI344">
            <v>1360</v>
          </cell>
          <cell r="AN344">
            <v>0</v>
          </cell>
        </row>
        <row r="345">
          <cell r="A345">
            <v>11001</v>
          </cell>
          <cell r="B345">
            <v>0</v>
          </cell>
          <cell r="C345">
            <v>7791290069022</v>
          </cell>
          <cell r="E345" t="str">
            <v>HC</v>
          </cell>
          <cell r="F345" t="str">
            <v>Cuñatai</v>
          </cell>
          <cell r="G345" t="str">
            <v>Cuñatai Polvo 48 x 100 g.</v>
          </cell>
          <cell r="H345" t="str">
            <v>g</v>
          </cell>
          <cell r="I345">
            <v>48</v>
          </cell>
          <cell r="J345">
            <v>10</v>
          </cell>
          <cell r="K345">
            <v>0.6</v>
          </cell>
          <cell r="L345" t="str">
            <v>Fem Care</v>
          </cell>
          <cell r="M345" t="str">
            <v>Toallas</v>
          </cell>
          <cell r="O345" t="str">
            <v>Economy</v>
          </cell>
          <cell r="P345" t="str">
            <v>sin alas</v>
          </cell>
          <cell r="R345">
            <v>4.5199999999999996</v>
          </cell>
          <cell r="S345">
            <v>4.32</v>
          </cell>
          <cell r="AG345">
            <v>37545</v>
          </cell>
          <cell r="AH345">
            <v>11001</v>
          </cell>
          <cell r="AI345">
            <v>6902</v>
          </cell>
          <cell r="AN345">
            <v>0</v>
          </cell>
        </row>
        <row r="346">
          <cell r="A346">
            <v>11002</v>
          </cell>
          <cell r="B346">
            <v>0</v>
          </cell>
          <cell r="C346" t="str">
            <v>No tiene</v>
          </cell>
          <cell r="E346" t="str">
            <v>HC</v>
          </cell>
          <cell r="F346" t="str">
            <v>Cuñatai</v>
          </cell>
          <cell r="G346" t="str">
            <v>Cuñatai Porá Jabón 36 x 200 g.</v>
          </cell>
          <cell r="H346" t="str">
            <v>g</v>
          </cell>
          <cell r="I346">
            <v>36</v>
          </cell>
          <cell r="J346">
            <v>10</v>
          </cell>
          <cell r="K346">
            <v>0.6</v>
          </cell>
          <cell r="L346" t="str">
            <v>Fem Care</v>
          </cell>
          <cell r="M346" t="str">
            <v>Toallas</v>
          </cell>
          <cell r="O346" t="str">
            <v>Economy</v>
          </cell>
          <cell r="P346" t="str">
            <v>Ultra finas</v>
          </cell>
          <cell r="R346">
            <v>4.7</v>
          </cell>
          <cell r="S346">
            <v>4.2</v>
          </cell>
          <cell r="AG346">
            <v>37545</v>
          </cell>
          <cell r="AH346">
            <v>11002</v>
          </cell>
          <cell r="AI346">
            <v>6900</v>
          </cell>
          <cell r="AN346">
            <v>0</v>
          </cell>
        </row>
        <row r="347">
          <cell r="A347">
            <v>10220</v>
          </cell>
          <cell r="B347">
            <v>0</v>
          </cell>
          <cell r="C347" t="str">
            <v>Combo</v>
          </cell>
          <cell r="D347" t="str">
            <v>1 7840781551151</v>
          </cell>
          <cell r="E347" t="str">
            <v>HC</v>
          </cell>
          <cell r="F347" t="str">
            <v>Gramby</v>
          </cell>
          <cell r="G347" t="str">
            <v>Gramby 2 x 800 g.+1 A100 Aloe Vera 500 ml.</v>
          </cell>
          <cell r="H347" t="str">
            <v>g</v>
          </cell>
          <cell r="I347">
            <v>8</v>
          </cell>
          <cell r="J347">
            <v>30</v>
          </cell>
          <cell r="K347">
            <v>0.6</v>
          </cell>
          <cell r="L347" t="str">
            <v>Fem Care</v>
          </cell>
          <cell r="M347" t="str">
            <v>Toallas</v>
          </cell>
          <cell r="O347" t="str">
            <v>Economy</v>
          </cell>
          <cell r="P347" t="str">
            <v>sin alas</v>
          </cell>
          <cell r="Q347" t="str">
            <v>Toa. Fem</v>
          </cell>
          <cell r="R347">
            <v>0.22599999999999998</v>
          </cell>
          <cell r="S347">
            <v>0.21600000000000003</v>
          </cell>
          <cell r="T347">
            <v>4.5199999999999996</v>
          </cell>
          <cell r="U347">
            <v>4.32</v>
          </cell>
          <cell r="V347">
            <v>60</v>
          </cell>
          <cell r="W347">
            <v>70</v>
          </cell>
          <cell r="X347">
            <v>20</v>
          </cell>
          <cell r="Y347">
            <v>320</v>
          </cell>
          <cell r="Z347">
            <v>410</v>
          </cell>
          <cell r="AA347">
            <v>450</v>
          </cell>
          <cell r="AB347">
            <v>6</v>
          </cell>
          <cell r="AC347">
            <v>24</v>
          </cell>
          <cell r="AD347">
            <v>59.04</v>
          </cell>
          <cell r="AE347" t="str">
            <v>Dm3</v>
          </cell>
          <cell r="AF347" t="str">
            <v>Argentina</v>
          </cell>
          <cell r="AG347">
            <v>37820</v>
          </cell>
          <cell r="AH347">
            <v>10220</v>
          </cell>
          <cell r="AI347">
            <v>20625</v>
          </cell>
          <cell r="AJ347">
            <v>14110312</v>
          </cell>
          <cell r="AK347">
            <v>5</v>
          </cell>
          <cell r="AN347">
            <v>0</v>
          </cell>
        </row>
        <row r="348">
          <cell r="A348">
            <v>10221</v>
          </cell>
          <cell r="B348">
            <v>0</v>
          </cell>
          <cell r="C348" t="str">
            <v>Combo</v>
          </cell>
          <cell r="E348" t="str">
            <v>HC</v>
          </cell>
          <cell r="F348" t="str">
            <v>Gramby</v>
          </cell>
          <cell r="G348" t="str">
            <v>Gramby 2 x 800 g.+1 Comfort 500 ml.</v>
          </cell>
          <cell r="H348" t="str">
            <v>g</v>
          </cell>
          <cell r="I348">
            <v>8</v>
          </cell>
          <cell r="J348">
            <v>40</v>
          </cell>
          <cell r="K348">
            <v>1.2</v>
          </cell>
          <cell r="L348" t="str">
            <v>Fem Care</v>
          </cell>
          <cell r="AH348">
            <v>10221</v>
          </cell>
          <cell r="AI348">
            <v>20627</v>
          </cell>
          <cell r="AJ348">
            <v>14110312</v>
          </cell>
          <cell r="AK348">
            <v>7</v>
          </cell>
          <cell r="AN348">
            <v>0</v>
          </cell>
        </row>
        <row r="349">
          <cell r="A349">
            <v>10216</v>
          </cell>
          <cell r="B349">
            <v>0</v>
          </cell>
          <cell r="C349" t="str">
            <v>Combo</v>
          </cell>
          <cell r="E349" t="str">
            <v>HC</v>
          </cell>
          <cell r="F349" t="str">
            <v>Gramby</v>
          </cell>
          <cell r="G349" t="str">
            <v>Gramby 800 g.+1 Lux 90 g.</v>
          </cell>
          <cell r="H349" t="str">
            <v>g</v>
          </cell>
          <cell r="I349">
            <v>20</v>
          </cell>
          <cell r="J349">
            <v>20</v>
          </cell>
          <cell r="K349">
            <v>1</v>
          </cell>
          <cell r="L349" t="str">
            <v>Fem Care</v>
          </cell>
          <cell r="AH349">
            <v>10216</v>
          </cell>
          <cell r="AI349">
            <v>20628</v>
          </cell>
          <cell r="AJ349">
            <v>14110312</v>
          </cell>
          <cell r="AK349">
            <v>6</v>
          </cell>
          <cell r="AN349">
            <v>0</v>
          </cell>
        </row>
        <row r="350">
          <cell r="A350">
            <v>6861</v>
          </cell>
          <cell r="B350">
            <v>0</v>
          </cell>
          <cell r="C350">
            <v>7791290206267</v>
          </cell>
          <cell r="D350">
            <v>17793620530025</v>
          </cell>
          <cell r="E350" t="str">
            <v>HC</v>
          </cell>
          <cell r="F350" t="str">
            <v>Gramby</v>
          </cell>
          <cell r="G350" t="str">
            <v>Gramby Det enj. facil 24 x 400 g. (bolsa)</v>
          </cell>
          <cell r="H350" t="str">
            <v>g</v>
          </cell>
          <cell r="I350">
            <v>24</v>
          </cell>
          <cell r="J350">
            <v>8</v>
          </cell>
          <cell r="K350">
            <v>0.48</v>
          </cell>
          <cell r="L350" t="str">
            <v>Fem Care</v>
          </cell>
          <cell r="M350" t="str">
            <v>Toallas</v>
          </cell>
          <cell r="O350" t="str">
            <v>Economy</v>
          </cell>
          <cell r="P350" t="str">
            <v>con alas</v>
          </cell>
          <cell r="Q350" t="str">
            <v>Toa. Fem</v>
          </cell>
          <cell r="R350">
            <v>5.0999999999999997E-2</v>
          </cell>
          <cell r="S350">
            <v>5.0999999999999997E-2</v>
          </cell>
          <cell r="T350">
            <v>3.1219999999999999</v>
          </cell>
          <cell r="U350">
            <v>3.0720000000000001</v>
          </cell>
          <cell r="V350">
            <v>60</v>
          </cell>
          <cell r="W350">
            <v>60</v>
          </cell>
          <cell r="X350">
            <v>200</v>
          </cell>
          <cell r="Y350">
            <v>310</v>
          </cell>
          <cell r="Z350">
            <v>330</v>
          </cell>
          <cell r="AA350">
            <v>400</v>
          </cell>
          <cell r="AB350">
            <v>9</v>
          </cell>
          <cell r="AC350">
            <v>36</v>
          </cell>
          <cell r="AD350">
            <v>409.2</v>
          </cell>
          <cell r="AE350" t="str">
            <v>cajas</v>
          </cell>
          <cell r="AF350" t="str">
            <v>Argentina</v>
          </cell>
          <cell r="AG350">
            <v>37210</v>
          </cell>
          <cell r="AH350">
            <v>6861</v>
          </cell>
          <cell r="AI350">
            <v>626</v>
          </cell>
          <cell r="AJ350">
            <v>14110312</v>
          </cell>
          <cell r="AK350">
            <v>8</v>
          </cell>
          <cell r="AN350">
            <v>0</v>
          </cell>
        </row>
        <row r="351">
          <cell r="A351">
            <v>8735</v>
          </cell>
          <cell r="B351">
            <v>0</v>
          </cell>
          <cell r="C351">
            <v>7791290206007</v>
          </cell>
          <cell r="D351">
            <v>17793620530018</v>
          </cell>
          <cell r="E351" t="str">
            <v>HC</v>
          </cell>
          <cell r="F351" t="str">
            <v>Gramby</v>
          </cell>
          <cell r="G351" t="str">
            <v>Gramby Det. enj. facil 24 x 800 g. (bolsa)</v>
          </cell>
          <cell r="H351" t="str">
            <v>g</v>
          </cell>
          <cell r="I351">
            <v>24</v>
          </cell>
          <cell r="J351">
            <v>8</v>
          </cell>
          <cell r="K351">
            <v>0.48</v>
          </cell>
          <cell r="L351" t="str">
            <v>Fem Care</v>
          </cell>
          <cell r="M351" t="str">
            <v>Toallas</v>
          </cell>
          <cell r="O351" t="str">
            <v>Economy</v>
          </cell>
          <cell r="P351" t="str">
            <v>sin alas</v>
          </cell>
          <cell r="Q351" t="str">
            <v>Toa. Fem</v>
          </cell>
          <cell r="R351">
            <v>7.1999999999999995E-2</v>
          </cell>
          <cell r="S351">
            <v>4.9000000000000002E-2</v>
          </cell>
          <cell r="T351">
            <v>3.0070000000000001</v>
          </cell>
          <cell r="U351">
            <v>2.9569999999999999</v>
          </cell>
          <cell r="V351">
            <v>60</v>
          </cell>
          <cell r="W351">
            <v>60</v>
          </cell>
          <cell r="X351">
            <v>200</v>
          </cell>
          <cell r="Y351">
            <v>310</v>
          </cell>
          <cell r="Z351">
            <v>330</v>
          </cell>
          <cell r="AA351">
            <v>400</v>
          </cell>
          <cell r="AB351">
            <v>9</v>
          </cell>
          <cell r="AC351">
            <v>36</v>
          </cell>
          <cell r="AD351">
            <v>409.2</v>
          </cell>
          <cell r="AE351" t="str">
            <v>cajas</v>
          </cell>
          <cell r="AF351" t="str">
            <v>Argentina</v>
          </cell>
          <cell r="AG351">
            <v>37469</v>
          </cell>
          <cell r="AH351">
            <v>8735</v>
          </cell>
          <cell r="AI351">
            <v>20600</v>
          </cell>
          <cell r="AJ351">
            <v>14110312</v>
          </cell>
          <cell r="AK351">
            <v>10</v>
          </cell>
          <cell r="AN351">
            <v>0</v>
          </cell>
        </row>
        <row r="352">
          <cell r="A352">
            <v>7466</v>
          </cell>
          <cell r="B352">
            <v>0</v>
          </cell>
          <cell r="C352">
            <v>7791290206236</v>
          </cell>
          <cell r="D352">
            <v>17793620530032</v>
          </cell>
          <cell r="E352" t="str">
            <v>HC</v>
          </cell>
          <cell r="F352" t="str">
            <v>Gramby</v>
          </cell>
          <cell r="G352" t="str">
            <v>Granby Det. enj. facil  28 x 800 g. (bolsa)</v>
          </cell>
          <cell r="H352" t="str">
            <v>g</v>
          </cell>
          <cell r="I352">
            <v>28</v>
          </cell>
          <cell r="J352">
            <v>8</v>
          </cell>
          <cell r="K352">
            <v>0.48</v>
          </cell>
          <cell r="L352" t="str">
            <v>Fem Care</v>
          </cell>
          <cell r="M352" t="str">
            <v>Toallas</v>
          </cell>
          <cell r="O352" t="str">
            <v>Economy</v>
          </cell>
          <cell r="P352" t="str">
            <v>Ultra finas</v>
          </cell>
          <cell r="Q352" t="str">
            <v>Toa. Fem</v>
          </cell>
          <cell r="R352">
            <v>5.6666666666666664E-2</v>
          </cell>
          <cell r="S352">
            <v>5.5833333333333332E-2</v>
          </cell>
          <cell r="T352">
            <v>3.4</v>
          </cell>
          <cell r="U352">
            <v>3.35</v>
          </cell>
          <cell r="V352">
            <v>80</v>
          </cell>
          <cell r="W352">
            <v>70</v>
          </cell>
          <cell r="X352">
            <v>85</v>
          </cell>
          <cell r="Y352">
            <v>255</v>
          </cell>
          <cell r="Z352">
            <v>328</v>
          </cell>
          <cell r="AA352">
            <v>380</v>
          </cell>
          <cell r="AB352">
            <v>9</v>
          </cell>
          <cell r="AC352">
            <v>45</v>
          </cell>
          <cell r="AD352">
            <v>317.83199999999999</v>
          </cell>
          <cell r="AE352" t="str">
            <v>cajas</v>
          </cell>
          <cell r="AF352" t="str">
            <v>Argentina</v>
          </cell>
          <cell r="AG352">
            <v>37879</v>
          </cell>
          <cell r="AH352">
            <v>7466</v>
          </cell>
          <cell r="AI352">
            <v>20623</v>
          </cell>
          <cell r="AJ352">
            <v>14110312</v>
          </cell>
          <cell r="AK352">
            <v>3</v>
          </cell>
          <cell r="AN352">
            <v>0</v>
          </cell>
        </row>
        <row r="353">
          <cell r="A353">
            <v>7696</v>
          </cell>
          <cell r="B353">
            <v>0</v>
          </cell>
          <cell r="C353">
            <v>7791290102231</v>
          </cell>
          <cell r="E353" t="str">
            <v>HC</v>
          </cell>
          <cell r="F353" t="str">
            <v>Gramby</v>
          </cell>
          <cell r="G353" t="str">
            <v>Granby Det. enj. facil 24 x 880 g. (bolsa)</v>
          </cell>
          <cell r="H353" t="str">
            <v>g</v>
          </cell>
          <cell r="I353">
            <v>24</v>
          </cell>
          <cell r="J353">
            <v>10</v>
          </cell>
          <cell r="K353">
            <v>0.6</v>
          </cell>
          <cell r="L353" t="str">
            <v>Fem Care</v>
          </cell>
          <cell r="AG353">
            <v>37228</v>
          </cell>
          <cell r="AH353">
            <v>7696</v>
          </cell>
          <cell r="AI353">
            <v>10223</v>
          </cell>
          <cell r="AJ353">
            <v>14110312</v>
          </cell>
          <cell r="AK353">
            <v>9</v>
          </cell>
          <cell r="AN353">
            <v>0</v>
          </cell>
        </row>
        <row r="354">
          <cell r="A354">
            <v>7468</v>
          </cell>
          <cell r="B354">
            <v>0</v>
          </cell>
          <cell r="C354">
            <v>7791290206229</v>
          </cell>
          <cell r="E354" t="str">
            <v>HC</v>
          </cell>
          <cell r="F354" t="str">
            <v>Gramby</v>
          </cell>
          <cell r="G354" t="str">
            <v>Granby Detergente 24 x 800 g. (bolsa)</v>
          </cell>
          <cell r="H354" t="str">
            <v>g</v>
          </cell>
          <cell r="I354">
            <v>24</v>
          </cell>
          <cell r="J354">
            <v>10</v>
          </cell>
          <cell r="K354">
            <v>0.6</v>
          </cell>
          <cell r="L354" t="str">
            <v>Fem Care</v>
          </cell>
          <cell r="AH354">
            <v>7468</v>
          </cell>
          <cell r="AI354">
            <v>20622</v>
          </cell>
          <cell r="AJ354">
            <v>14110312</v>
          </cell>
          <cell r="AK354">
            <v>2</v>
          </cell>
          <cell r="AN354">
            <v>0</v>
          </cell>
        </row>
        <row r="355">
          <cell r="A355">
            <v>7483</v>
          </cell>
          <cell r="B355">
            <v>0</v>
          </cell>
          <cell r="C355">
            <v>7791290206076</v>
          </cell>
          <cell r="E355" t="str">
            <v>HC</v>
          </cell>
          <cell r="F355" t="str">
            <v>Gramby</v>
          </cell>
          <cell r="G355" t="str">
            <v>Granby Detergente 28 x 400 g.</v>
          </cell>
          <cell r="H355" t="str">
            <v>g</v>
          </cell>
          <cell r="I355">
            <v>28</v>
          </cell>
          <cell r="AH355">
            <v>7483</v>
          </cell>
          <cell r="AI355">
            <v>20607</v>
          </cell>
          <cell r="AJ355">
            <v>14110312</v>
          </cell>
          <cell r="AK355">
            <v>1</v>
          </cell>
          <cell r="AN355">
            <v>0</v>
          </cell>
        </row>
        <row r="356">
          <cell r="A356">
            <v>10167</v>
          </cell>
          <cell r="B356">
            <v>0</v>
          </cell>
          <cell r="C356" t="str">
            <v>Cod. Interno Pack</v>
          </cell>
          <cell r="D356">
            <v>47793620530026</v>
          </cell>
          <cell r="E356" t="str">
            <v>HC</v>
          </cell>
          <cell r="F356" t="str">
            <v>Gramby</v>
          </cell>
          <cell r="G356" t="str">
            <v>Granby x 2 det. enj. facil 800 g. + 1 Confort 500 ml Gratis</v>
          </cell>
          <cell r="H356" t="str">
            <v>g</v>
          </cell>
          <cell r="I356">
            <v>11</v>
          </cell>
          <cell r="J356">
            <v>8</v>
          </cell>
          <cell r="K356">
            <v>0.48</v>
          </cell>
          <cell r="L356" t="str">
            <v>Fem Care</v>
          </cell>
          <cell r="M356" t="str">
            <v>Toallas</v>
          </cell>
          <cell r="O356" t="str">
            <v>Economy</v>
          </cell>
          <cell r="P356" t="str">
            <v>con alas</v>
          </cell>
          <cell r="Q356" t="str">
            <v>Toa. Fem</v>
          </cell>
          <cell r="R356">
            <v>6.2E-2</v>
          </cell>
          <cell r="S356">
            <v>5.6000000000000001E-2</v>
          </cell>
          <cell r="T356">
            <v>3.7469999999999999</v>
          </cell>
          <cell r="U356">
            <v>3.339</v>
          </cell>
          <cell r="V356">
            <v>7</v>
          </cell>
          <cell r="W356">
            <v>11</v>
          </cell>
          <cell r="X356">
            <v>9.5</v>
          </cell>
          <cell r="Y356">
            <v>28</v>
          </cell>
          <cell r="Z356">
            <v>33</v>
          </cell>
          <cell r="AA356">
            <v>47.5</v>
          </cell>
          <cell r="AB356">
            <v>7</v>
          </cell>
          <cell r="AC356">
            <v>28</v>
          </cell>
          <cell r="AD356">
            <v>43.89</v>
          </cell>
          <cell r="AE356" t="str">
            <v>cajas</v>
          </cell>
          <cell r="AF356" t="str">
            <v>Argentina</v>
          </cell>
          <cell r="AG356">
            <v>37924</v>
          </cell>
          <cell r="AH356">
            <v>10167</v>
          </cell>
          <cell r="AI356">
            <v>20624</v>
          </cell>
          <cell r="AJ356">
            <v>14110312</v>
          </cell>
          <cell r="AK356">
            <v>4</v>
          </cell>
          <cell r="AN356">
            <v>0</v>
          </cell>
        </row>
        <row r="357">
          <cell r="A357">
            <v>11373</v>
          </cell>
          <cell r="B357">
            <v>0</v>
          </cell>
          <cell r="C357">
            <v>7891038008556</v>
          </cell>
          <cell r="D357">
            <v>47793620530019</v>
          </cell>
          <cell r="E357" t="str">
            <v>HC</v>
          </cell>
          <cell r="F357" t="str">
            <v>Omo</v>
          </cell>
          <cell r="G357" t="str">
            <v>Omo M.A. 6 x (2x1) kl. Pack porta OMO</v>
          </cell>
          <cell r="H357" t="str">
            <v>g</v>
          </cell>
          <cell r="I357">
            <v>6</v>
          </cell>
          <cell r="J357">
            <v>8</v>
          </cell>
          <cell r="K357">
            <v>0.48</v>
          </cell>
          <cell r="L357" t="str">
            <v>Fem Care</v>
          </cell>
          <cell r="M357" t="str">
            <v>Toallas</v>
          </cell>
          <cell r="O357" t="str">
            <v>Economy</v>
          </cell>
          <cell r="P357" t="str">
            <v>sin alas</v>
          </cell>
          <cell r="Q357" t="str">
            <v>Toa. Fem</v>
          </cell>
          <cell r="R357">
            <v>6.3E-2</v>
          </cell>
          <cell r="S357">
            <v>5.6000000000000001E-2</v>
          </cell>
          <cell r="T357">
            <v>3.7949999999999999</v>
          </cell>
          <cell r="U357">
            <v>3.387</v>
          </cell>
          <cell r="V357">
            <v>7</v>
          </cell>
          <cell r="W357">
            <v>11</v>
          </cell>
          <cell r="X357">
            <v>9.5</v>
          </cell>
          <cell r="Y357">
            <v>28</v>
          </cell>
          <cell r="Z357">
            <v>33</v>
          </cell>
          <cell r="AA357">
            <v>47.5</v>
          </cell>
          <cell r="AB357">
            <v>7</v>
          </cell>
          <cell r="AC357">
            <v>28</v>
          </cell>
          <cell r="AD357">
            <v>43.89</v>
          </cell>
          <cell r="AE357" t="str">
            <v>cajas</v>
          </cell>
          <cell r="AF357" t="str">
            <v>Argentina</v>
          </cell>
          <cell r="AG357">
            <v>37924</v>
          </cell>
          <cell r="AH357">
            <v>11373</v>
          </cell>
          <cell r="AI357">
            <v>855</v>
          </cell>
          <cell r="AJ357">
            <v>14110306</v>
          </cell>
          <cell r="AK357">
            <v>3</v>
          </cell>
          <cell r="AN357">
            <v>0</v>
          </cell>
        </row>
        <row r="358">
          <cell r="A358">
            <v>10222</v>
          </cell>
          <cell r="B358">
            <v>0</v>
          </cell>
          <cell r="C358" t="str">
            <v>Combo</v>
          </cell>
          <cell r="E358" t="str">
            <v>HC</v>
          </cell>
          <cell r="F358" t="str">
            <v>Omo</v>
          </cell>
          <cell r="G358" t="str">
            <v xml:space="preserve">Omo Multi Acao 1 x 1,5 kl.+1 Close Up 90 g. </v>
          </cell>
          <cell r="H358" t="str">
            <v>g</v>
          </cell>
          <cell r="I358">
            <v>9</v>
          </cell>
          <cell r="AH358">
            <v>10222</v>
          </cell>
          <cell r="AI358">
            <v>10891</v>
          </cell>
          <cell r="AJ358">
            <v>14110306</v>
          </cell>
          <cell r="AK358">
            <v>6</v>
          </cell>
          <cell r="AN358">
            <v>0</v>
          </cell>
        </row>
        <row r="359">
          <cell r="A359">
            <v>20361</v>
          </cell>
          <cell r="B359">
            <v>0</v>
          </cell>
          <cell r="C359">
            <v>7891038008907</v>
          </cell>
          <cell r="E359" t="str">
            <v>HC</v>
          </cell>
          <cell r="F359" t="str">
            <v>Omo</v>
          </cell>
          <cell r="G359" t="str">
            <v>Omo Multi Acao 12 x 1,5 kl.</v>
          </cell>
          <cell r="H359" t="str">
            <v>g</v>
          </cell>
          <cell r="I359">
            <v>12</v>
          </cell>
          <cell r="J359">
            <v>14</v>
          </cell>
          <cell r="K359">
            <v>0.16800000000000001</v>
          </cell>
          <cell r="L359" t="str">
            <v>Infant Care</v>
          </cell>
          <cell r="M359" t="str">
            <v>normal</v>
          </cell>
          <cell r="O359" t="str">
            <v>Economy</v>
          </cell>
          <cell r="P359" t="str">
            <v>mediano</v>
          </cell>
          <cell r="AG359">
            <v>37340</v>
          </cell>
          <cell r="AH359">
            <v>20361</v>
          </cell>
          <cell r="AI359">
            <v>10890</v>
          </cell>
          <cell r="AJ359">
            <v>14110306</v>
          </cell>
          <cell r="AK359">
            <v>5</v>
          </cell>
          <cell r="AN359">
            <v>0</v>
          </cell>
        </row>
        <row r="360">
          <cell r="A360">
            <v>20385</v>
          </cell>
          <cell r="B360">
            <v>0</v>
          </cell>
          <cell r="C360">
            <v>7891038007801</v>
          </cell>
          <cell r="E360" t="str">
            <v>HC</v>
          </cell>
          <cell r="F360" t="str">
            <v>Omo</v>
          </cell>
          <cell r="G360" t="str">
            <v>Omo Multi Acao 15 x 1 kl.</v>
          </cell>
          <cell r="H360" t="str">
            <v>g</v>
          </cell>
          <cell r="I360">
            <v>15</v>
          </cell>
          <cell r="J360">
            <v>12</v>
          </cell>
          <cell r="K360">
            <v>0.14399999999999999</v>
          </cell>
          <cell r="L360" t="str">
            <v>Infant Care</v>
          </cell>
          <cell r="M360" t="str">
            <v>normal</v>
          </cell>
          <cell r="O360" t="str">
            <v>Economy</v>
          </cell>
          <cell r="P360" t="str">
            <v>grande</v>
          </cell>
          <cell r="AG360">
            <v>37340</v>
          </cell>
          <cell r="AH360">
            <v>20385</v>
          </cell>
          <cell r="AI360">
            <v>10850</v>
          </cell>
          <cell r="AJ360">
            <v>14110306</v>
          </cell>
          <cell r="AK360">
            <v>2</v>
          </cell>
          <cell r="AN360">
            <v>0</v>
          </cell>
        </row>
        <row r="361">
          <cell r="A361">
            <v>20385</v>
          </cell>
          <cell r="B361">
            <v>0</v>
          </cell>
          <cell r="C361" t="str">
            <v>7891038007801v</v>
          </cell>
          <cell r="E361" t="str">
            <v>HC</v>
          </cell>
          <cell r="F361" t="str">
            <v>Omo</v>
          </cell>
          <cell r="G361" t="str">
            <v>Omo Multi Acao 15 x 1 kl.</v>
          </cell>
          <cell r="H361" t="str">
            <v>g</v>
          </cell>
          <cell r="I361">
            <v>15</v>
          </cell>
          <cell r="J361">
            <v>10</v>
          </cell>
          <cell r="K361">
            <v>0.12</v>
          </cell>
          <cell r="L361" t="str">
            <v>Infant Care</v>
          </cell>
          <cell r="M361" t="str">
            <v>normal</v>
          </cell>
          <cell r="O361" t="str">
            <v>Economy</v>
          </cell>
          <cell r="P361" t="str">
            <v>extra grande</v>
          </cell>
          <cell r="AG361">
            <v>37340</v>
          </cell>
          <cell r="AH361">
            <v>20385</v>
          </cell>
          <cell r="AI361">
            <v>850</v>
          </cell>
          <cell r="AN361">
            <v>0</v>
          </cell>
        </row>
        <row r="362">
          <cell r="A362">
            <v>13460</v>
          </cell>
          <cell r="B362">
            <v>0</v>
          </cell>
          <cell r="C362">
            <v>7891038009300</v>
          </cell>
          <cell r="E362" t="str">
            <v>HC</v>
          </cell>
          <cell r="F362" t="str">
            <v>Omo</v>
          </cell>
          <cell r="G362" t="str">
            <v>Omo Multi Acao 18 x 1000 g.</v>
          </cell>
          <cell r="H362" t="str">
            <v>g</v>
          </cell>
          <cell r="I362">
            <v>18</v>
          </cell>
          <cell r="J362">
            <v>16</v>
          </cell>
          <cell r="K362">
            <v>0.192</v>
          </cell>
          <cell r="L362" t="str">
            <v>Infant Care</v>
          </cell>
          <cell r="M362" t="str">
            <v>normal</v>
          </cell>
          <cell r="O362" t="str">
            <v>Economy</v>
          </cell>
          <cell r="P362" t="str">
            <v>chico</v>
          </cell>
          <cell r="AG362">
            <v>37382</v>
          </cell>
          <cell r="AH362">
            <v>13460</v>
          </cell>
          <cell r="AI362">
            <v>10930</v>
          </cell>
          <cell r="AJ362">
            <v>14110306</v>
          </cell>
          <cell r="AK362">
            <v>9</v>
          </cell>
          <cell r="AN362">
            <v>0</v>
          </cell>
        </row>
        <row r="363">
          <cell r="A363" t="e">
            <v>#N/A</v>
          </cell>
          <cell r="B363">
            <v>0</v>
          </cell>
          <cell r="C363">
            <v>7840004109308</v>
          </cell>
          <cell r="E363" t="str">
            <v>HC</v>
          </cell>
          <cell r="F363" t="str">
            <v>Omo</v>
          </cell>
          <cell r="G363" t="str">
            <v>Omo Multi Acao 18 x 1000 g.(+100grs.Gratis)</v>
          </cell>
          <cell r="H363" t="str">
            <v>g</v>
          </cell>
          <cell r="I363">
            <v>18</v>
          </cell>
          <cell r="J363">
            <v>28</v>
          </cell>
          <cell r="K363">
            <v>0.224</v>
          </cell>
          <cell r="AG363" t="str">
            <v>02/06/02</v>
          </cell>
          <cell r="AH363" t="e">
            <v>#N/A</v>
          </cell>
          <cell r="AI363" t="str">
            <v>d</v>
          </cell>
          <cell r="AJ363">
            <v>14110306</v>
          </cell>
          <cell r="AN363">
            <v>0</v>
          </cell>
        </row>
        <row r="364">
          <cell r="A364">
            <v>11374</v>
          </cell>
          <cell r="B364">
            <v>0</v>
          </cell>
          <cell r="C364">
            <v>7891038008600</v>
          </cell>
          <cell r="E364" t="str">
            <v>HC</v>
          </cell>
          <cell r="F364" t="str">
            <v>Omo</v>
          </cell>
          <cell r="G364" t="str">
            <v>Omo Multi Acao 18 x 900 g.</v>
          </cell>
          <cell r="H364" t="str">
            <v>g</v>
          </cell>
          <cell r="I364">
            <v>18</v>
          </cell>
          <cell r="J364">
            <v>24</v>
          </cell>
          <cell r="K364">
            <v>0.192</v>
          </cell>
          <cell r="AG364">
            <v>37382</v>
          </cell>
          <cell r="AH364">
            <v>11374</v>
          </cell>
          <cell r="AI364">
            <v>10860</v>
          </cell>
          <cell r="AJ364">
            <v>14110306</v>
          </cell>
          <cell r="AK364">
            <v>4</v>
          </cell>
          <cell r="AN364">
            <v>0</v>
          </cell>
        </row>
        <row r="365">
          <cell r="A365">
            <v>11375</v>
          </cell>
          <cell r="B365">
            <v>0</v>
          </cell>
          <cell r="C365">
            <v>7891038001205</v>
          </cell>
          <cell r="E365" t="str">
            <v>HC</v>
          </cell>
          <cell r="F365" t="str">
            <v>Omo</v>
          </cell>
          <cell r="G365" t="str">
            <v>Omo Multi Acao 24 x 500 g.</v>
          </cell>
          <cell r="H365" t="str">
            <v>g</v>
          </cell>
          <cell r="I365">
            <v>24</v>
          </cell>
          <cell r="J365">
            <v>20</v>
          </cell>
          <cell r="K365">
            <v>0.16</v>
          </cell>
          <cell r="AG365">
            <v>37382</v>
          </cell>
          <cell r="AH365">
            <v>11375</v>
          </cell>
          <cell r="AI365">
            <v>10280</v>
          </cell>
          <cell r="AJ365">
            <v>14110306</v>
          </cell>
          <cell r="AK365">
            <v>1</v>
          </cell>
          <cell r="AN365">
            <v>0</v>
          </cell>
        </row>
        <row r="366">
          <cell r="A366">
            <v>11375</v>
          </cell>
          <cell r="B366">
            <v>0</v>
          </cell>
          <cell r="C366" t="str">
            <v>7891038001205v</v>
          </cell>
          <cell r="E366" t="str">
            <v>HC</v>
          </cell>
          <cell r="F366" t="str">
            <v>Omo</v>
          </cell>
          <cell r="G366" t="str">
            <v>Omo Multi Acao 24 x 500 g.</v>
          </cell>
          <cell r="H366" t="str">
            <v>g</v>
          </cell>
          <cell r="I366">
            <v>24</v>
          </cell>
          <cell r="J366">
            <v>26</v>
          </cell>
          <cell r="K366">
            <v>0.26</v>
          </cell>
          <cell r="L366" t="str">
            <v>Infant Care</v>
          </cell>
          <cell r="M366" t="str">
            <v>maxi</v>
          </cell>
          <cell r="O366" t="str">
            <v>Economy</v>
          </cell>
          <cell r="P366" t="str">
            <v>mediano</v>
          </cell>
          <cell r="AG366">
            <v>37512</v>
          </cell>
          <cell r="AH366">
            <v>11375</v>
          </cell>
          <cell r="AI366">
            <v>280</v>
          </cell>
          <cell r="AN366">
            <v>0</v>
          </cell>
        </row>
        <row r="367">
          <cell r="A367">
            <v>13461</v>
          </cell>
          <cell r="B367">
            <v>0</v>
          </cell>
          <cell r="C367">
            <v>7891038055208</v>
          </cell>
          <cell r="E367" t="str">
            <v>HC</v>
          </cell>
          <cell r="F367" t="str">
            <v>Omo</v>
          </cell>
          <cell r="G367" t="str">
            <v>Omo Progress 18 x 1000 g.</v>
          </cell>
          <cell r="H367" t="str">
            <v>g</v>
          </cell>
          <cell r="I367">
            <v>18</v>
          </cell>
          <cell r="J367">
            <v>22</v>
          </cell>
          <cell r="K367">
            <v>0.22</v>
          </cell>
          <cell r="L367" t="str">
            <v>Infant Care</v>
          </cell>
          <cell r="M367" t="str">
            <v>maxi</v>
          </cell>
          <cell r="O367" t="str">
            <v>Economy</v>
          </cell>
          <cell r="P367" t="str">
            <v>grande</v>
          </cell>
          <cell r="AG367">
            <v>37413</v>
          </cell>
          <cell r="AH367">
            <v>13461</v>
          </cell>
          <cell r="AI367">
            <v>10552</v>
          </cell>
          <cell r="AJ367">
            <v>14110306</v>
          </cell>
          <cell r="AK367">
            <v>10</v>
          </cell>
          <cell r="AN367">
            <v>0</v>
          </cell>
        </row>
        <row r="368">
          <cell r="A368">
            <v>20725</v>
          </cell>
          <cell r="B368">
            <v>0</v>
          </cell>
          <cell r="C368">
            <v>7891038054706</v>
          </cell>
          <cell r="E368" t="str">
            <v>HC</v>
          </cell>
          <cell r="F368" t="str">
            <v>Omo</v>
          </cell>
          <cell r="G368" t="str">
            <v>Omo Progress 18 x 900 g.</v>
          </cell>
          <cell r="H368" t="str">
            <v>g</v>
          </cell>
          <cell r="I368">
            <v>18</v>
          </cell>
          <cell r="J368">
            <v>18</v>
          </cell>
          <cell r="K368">
            <v>0.18</v>
          </cell>
          <cell r="L368" t="str">
            <v>Infant Care</v>
          </cell>
          <cell r="M368" t="str">
            <v>maxi</v>
          </cell>
          <cell r="O368" t="str">
            <v>Economy</v>
          </cell>
          <cell r="P368" t="str">
            <v>extra grande</v>
          </cell>
          <cell r="AG368">
            <v>37512</v>
          </cell>
          <cell r="AH368">
            <v>20725</v>
          </cell>
          <cell r="AI368">
            <v>10551</v>
          </cell>
          <cell r="AJ368">
            <v>14110306</v>
          </cell>
          <cell r="AK368">
            <v>8</v>
          </cell>
          <cell r="AN368">
            <v>0</v>
          </cell>
        </row>
        <row r="369">
          <cell r="A369">
            <v>20724</v>
          </cell>
          <cell r="B369">
            <v>0</v>
          </cell>
          <cell r="C369">
            <v>7891038050302</v>
          </cell>
          <cell r="D369">
            <v>17794626907453</v>
          </cell>
          <cell r="E369" t="str">
            <v>HC</v>
          </cell>
          <cell r="F369" t="str">
            <v>Omo</v>
          </cell>
          <cell r="G369" t="str">
            <v>Omo Progress 24 x 500 g.</v>
          </cell>
          <cell r="H369" t="str">
            <v>g</v>
          </cell>
          <cell r="I369">
            <v>24</v>
          </cell>
          <cell r="J369">
            <v>14</v>
          </cell>
          <cell r="K369">
            <v>0.19600000000000001</v>
          </cell>
          <cell r="L369" t="str">
            <v>Infant Care</v>
          </cell>
          <cell r="M369" t="str">
            <v>normal</v>
          </cell>
          <cell r="O369" t="str">
            <v>Economy</v>
          </cell>
          <cell r="P369" t="str">
            <v>chico</v>
          </cell>
          <cell r="Q369" t="str">
            <v>Pañal</v>
          </cell>
          <cell r="R369">
            <v>0.3</v>
          </cell>
          <cell r="S369">
            <v>0.28000000000000003</v>
          </cell>
          <cell r="T369">
            <v>4.2</v>
          </cell>
          <cell r="U369">
            <v>3.92</v>
          </cell>
          <cell r="V369">
            <v>11</v>
          </cell>
          <cell r="W369">
            <v>11</v>
          </cell>
          <cell r="X369">
            <v>20</v>
          </cell>
          <cell r="Y369">
            <v>11</v>
          </cell>
          <cell r="Z369">
            <v>40</v>
          </cell>
          <cell r="AA369">
            <v>77</v>
          </cell>
          <cell r="AB369">
            <v>7</v>
          </cell>
          <cell r="AC369">
            <v>35</v>
          </cell>
          <cell r="AD369">
            <v>3.388E-2</v>
          </cell>
          <cell r="AE369" t="str">
            <v>Fardo</v>
          </cell>
          <cell r="AF369" t="str">
            <v>Argentina</v>
          </cell>
          <cell r="AG369">
            <v>37725</v>
          </cell>
          <cell r="AH369">
            <v>20724</v>
          </cell>
          <cell r="AI369">
            <v>10550</v>
          </cell>
          <cell r="AJ369">
            <v>14110306</v>
          </cell>
          <cell r="AK369">
            <v>7</v>
          </cell>
          <cell r="AN369">
            <v>0</v>
          </cell>
        </row>
        <row r="370">
          <cell r="A370">
            <v>27324</v>
          </cell>
          <cell r="B370">
            <v>0</v>
          </cell>
          <cell r="C370">
            <v>7840004005525</v>
          </cell>
          <cell r="D370">
            <v>17794626907460</v>
          </cell>
          <cell r="E370" t="str">
            <v>HC</v>
          </cell>
          <cell r="F370" t="str">
            <v>Omo</v>
          </cell>
          <cell r="G370" t="str">
            <v>Omo Progress 2x1000g.+1Cif casi Gratis</v>
          </cell>
          <cell r="H370" t="str">
            <v>g</v>
          </cell>
          <cell r="I370">
            <v>6</v>
          </cell>
          <cell r="J370">
            <v>12</v>
          </cell>
          <cell r="K370">
            <v>0.16800000000000001</v>
          </cell>
          <cell r="L370" t="str">
            <v>Infant Care</v>
          </cell>
          <cell r="M370" t="str">
            <v>normal</v>
          </cell>
          <cell r="O370" t="str">
            <v>Economy</v>
          </cell>
          <cell r="P370" t="str">
            <v>mediano</v>
          </cell>
          <cell r="Q370" t="str">
            <v>Pañal</v>
          </cell>
          <cell r="R370">
            <v>0.3</v>
          </cell>
          <cell r="S370">
            <v>0.28000000000000003</v>
          </cell>
          <cell r="T370">
            <v>4.2</v>
          </cell>
          <cell r="U370">
            <v>3.92</v>
          </cell>
          <cell r="V370">
            <v>11</v>
          </cell>
          <cell r="W370">
            <v>11</v>
          </cell>
          <cell r="X370">
            <v>20</v>
          </cell>
          <cell r="Y370">
            <v>11</v>
          </cell>
          <cell r="Z370">
            <v>40</v>
          </cell>
          <cell r="AA370">
            <v>77</v>
          </cell>
          <cell r="AB370">
            <v>7</v>
          </cell>
          <cell r="AC370">
            <v>35</v>
          </cell>
          <cell r="AD370">
            <v>3.388E-2</v>
          </cell>
          <cell r="AE370" t="str">
            <v>Fardo</v>
          </cell>
          <cell r="AF370" t="str">
            <v>Argentina</v>
          </cell>
          <cell r="AG370">
            <v>37452</v>
          </cell>
          <cell r="AH370">
            <v>27324</v>
          </cell>
          <cell r="AI370">
            <v>552</v>
          </cell>
          <cell r="AJ370">
            <v>14110306</v>
          </cell>
          <cell r="AK370">
            <v>11</v>
          </cell>
          <cell r="AN370">
            <v>0</v>
          </cell>
        </row>
        <row r="371">
          <cell r="A371">
            <v>7853</v>
          </cell>
          <cell r="B371">
            <v>0</v>
          </cell>
          <cell r="C371">
            <v>7791290101036</v>
          </cell>
          <cell r="D371">
            <v>17794626907477</v>
          </cell>
          <cell r="E371" t="str">
            <v>HC</v>
          </cell>
          <cell r="F371" t="str">
            <v>Skip</v>
          </cell>
          <cell r="G371" t="str">
            <v>Skip 5 packs de 2 x 800 g. + 1 Cif crem.</v>
          </cell>
          <cell r="H371" t="str">
            <v>g</v>
          </cell>
          <cell r="I371">
            <v>5</v>
          </cell>
          <cell r="J371">
            <v>10</v>
          </cell>
          <cell r="K371">
            <v>0.14000000000000001</v>
          </cell>
          <cell r="L371" t="str">
            <v>Infant Care</v>
          </cell>
          <cell r="M371" t="str">
            <v>normal</v>
          </cell>
          <cell r="O371" t="str">
            <v>Economy</v>
          </cell>
          <cell r="P371" t="str">
            <v>grande</v>
          </cell>
          <cell r="Q371" t="str">
            <v>Pañal</v>
          </cell>
          <cell r="R371">
            <v>0.3</v>
          </cell>
          <cell r="S371">
            <v>0.28000000000000003</v>
          </cell>
          <cell r="T371">
            <v>4.2</v>
          </cell>
          <cell r="U371">
            <v>3.92</v>
          </cell>
          <cell r="V371">
            <v>11</v>
          </cell>
          <cell r="W371">
            <v>11</v>
          </cell>
          <cell r="X371">
            <v>20</v>
          </cell>
          <cell r="Y371">
            <v>11</v>
          </cell>
          <cell r="Z371">
            <v>40</v>
          </cell>
          <cell r="AA371">
            <v>77</v>
          </cell>
          <cell r="AB371">
            <v>7</v>
          </cell>
          <cell r="AC371">
            <v>35</v>
          </cell>
          <cell r="AD371">
            <v>3.388E-2</v>
          </cell>
          <cell r="AE371" t="str">
            <v>Fardo</v>
          </cell>
          <cell r="AF371" t="str">
            <v>Argentina</v>
          </cell>
          <cell r="AG371">
            <v>37725</v>
          </cell>
          <cell r="AH371">
            <v>7853</v>
          </cell>
          <cell r="AI371">
            <v>10103</v>
          </cell>
          <cell r="AJ371">
            <v>14110307</v>
          </cell>
          <cell r="AK371">
            <v>1</v>
          </cell>
          <cell r="AN371">
            <v>0</v>
          </cell>
        </row>
        <row r="372">
          <cell r="A372">
            <v>9025</v>
          </cell>
          <cell r="B372">
            <v>0</v>
          </cell>
          <cell r="C372">
            <v>7791290004764</v>
          </cell>
          <cell r="D372">
            <v>17794626907484</v>
          </cell>
          <cell r="E372" t="str">
            <v>HC</v>
          </cell>
          <cell r="F372" t="str">
            <v>Skip</v>
          </cell>
          <cell r="G372" t="str">
            <v>Skip Intelligent 12 B x 650 g.</v>
          </cell>
          <cell r="H372" t="str">
            <v>g</v>
          </cell>
          <cell r="I372">
            <v>12</v>
          </cell>
          <cell r="J372">
            <v>8</v>
          </cell>
          <cell r="K372">
            <v>0.112</v>
          </cell>
          <cell r="L372" t="str">
            <v>Infant Care</v>
          </cell>
          <cell r="M372" t="str">
            <v>normal</v>
          </cell>
          <cell r="O372" t="str">
            <v>Economy</v>
          </cell>
          <cell r="P372" t="str">
            <v>extra grande</v>
          </cell>
          <cell r="Q372" t="str">
            <v>Pañal</v>
          </cell>
          <cell r="R372">
            <v>0.3</v>
          </cell>
          <cell r="S372">
            <v>0.28000000000000003</v>
          </cell>
          <cell r="T372">
            <v>4.2</v>
          </cell>
          <cell r="U372">
            <v>3.92</v>
          </cell>
          <cell r="V372">
            <v>11</v>
          </cell>
          <cell r="W372">
            <v>11</v>
          </cell>
          <cell r="X372">
            <v>20</v>
          </cell>
          <cell r="Y372">
            <v>11</v>
          </cell>
          <cell r="Z372">
            <v>40</v>
          </cell>
          <cell r="AA372">
            <v>77</v>
          </cell>
          <cell r="AB372">
            <v>7</v>
          </cell>
          <cell r="AC372">
            <v>35</v>
          </cell>
          <cell r="AD372">
            <v>3.388E-2</v>
          </cell>
          <cell r="AE372" t="str">
            <v>Fardo</v>
          </cell>
          <cell r="AF372" t="str">
            <v>Argentina</v>
          </cell>
          <cell r="AG372">
            <v>37725</v>
          </cell>
          <cell r="AH372">
            <v>9025</v>
          </cell>
          <cell r="AI372">
            <v>476</v>
          </cell>
          <cell r="AN372">
            <v>0</v>
          </cell>
        </row>
        <row r="373">
          <cell r="A373">
            <v>9326</v>
          </cell>
          <cell r="B373">
            <v>0</v>
          </cell>
          <cell r="C373">
            <v>7791290003385</v>
          </cell>
          <cell r="D373">
            <v>17794626907491</v>
          </cell>
          <cell r="E373" t="str">
            <v>HC</v>
          </cell>
          <cell r="F373" t="str">
            <v>Skip</v>
          </cell>
          <cell r="G373" t="str">
            <v>Skip Intelligent 12 x 650 g.</v>
          </cell>
          <cell r="H373" t="str">
            <v>g</v>
          </cell>
          <cell r="I373">
            <v>12</v>
          </cell>
          <cell r="J373">
            <v>24</v>
          </cell>
          <cell r="K373">
            <v>0.24</v>
          </cell>
          <cell r="L373" t="str">
            <v>Infant Care</v>
          </cell>
          <cell r="M373" t="str">
            <v>maxi</v>
          </cell>
          <cell r="O373" t="str">
            <v>Economy</v>
          </cell>
          <cell r="P373" t="str">
            <v>mediano</v>
          </cell>
          <cell r="Q373" t="str">
            <v>Pañal</v>
          </cell>
          <cell r="R373">
            <v>0.6</v>
          </cell>
          <cell r="S373">
            <v>0.56000000000000005</v>
          </cell>
          <cell r="T373">
            <v>6</v>
          </cell>
          <cell r="U373">
            <v>5.6</v>
          </cell>
          <cell r="V373">
            <v>22</v>
          </cell>
          <cell r="W373">
            <v>11</v>
          </cell>
          <cell r="X373">
            <v>20</v>
          </cell>
          <cell r="Y373">
            <v>11</v>
          </cell>
          <cell r="Z373">
            <v>40</v>
          </cell>
          <cell r="AA373">
            <v>110</v>
          </cell>
          <cell r="AB373">
            <v>5</v>
          </cell>
          <cell r="AC373">
            <v>25</v>
          </cell>
          <cell r="AD373">
            <v>4.8399999999999999E-2</v>
          </cell>
          <cell r="AE373" t="str">
            <v>Fardo</v>
          </cell>
          <cell r="AF373" t="str">
            <v>Argentina</v>
          </cell>
          <cell r="AG373">
            <v>37725</v>
          </cell>
          <cell r="AH373">
            <v>9326</v>
          </cell>
          <cell r="AI373">
            <v>338</v>
          </cell>
          <cell r="AJ373">
            <v>14110307</v>
          </cell>
          <cell r="AK373">
            <v>3</v>
          </cell>
          <cell r="AN373">
            <v>0</v>
          </cell>
        </row>
        <row r="374">
          <cell r="A374">
            <v>8236</v>
          </cell>
          <cell r="B374">
            <v>0</v>
          </cell>
          <cell r="C374">
            <v>7791290006607</v>
          </cell>
          <cell r="D374">
            <v>17794626907507</v>
          </cell>
          <cell r="E374" t="str">
            <v>HC</v>
          </cell>
          <cell r="F374" t="str">
            <v>Skip</v>
          </cell>
          <cell r="G374" t="str">
            <v>Skip Intelligent 20 x 800 g.</v>
          </cell>
          <cell r="H374" t="str">
            <v>g</v>
          </cell>
          <cell r="I374">
            <v>20</v>
          </cell>
          <cell r="J374">
            <v>20</v>
          </cell>
          <cell r="K374">
            <v>0.2</v>
          </cell>
          <cell r="L374" t="str">
            <v>Infant Care</v>
          </cell>
          <cell r="M374" t="str">
            <v>maxi</v>
          </cell>
          <cell r="O374" t="str">
            <v>Economy</v>
          </cell>
          <cell r="P374" t="str">
            <v>grande</v>
          </cell>
          <cell r="Q374" t="str">
            <v>Pañal</v>
          </cell>
          <cell r="R374">
            <v>0.6</v>
          </cell>
          <cell r="S374">
            <v>0.56000000000000005</v>
          </cell>
          <cell r="T374">
            <v>6</v>
          </cell>
          <cell r="U374">
            <v>5.6</v>
          </cell>
          <cell r="V374">
            <v>22</v>
          </cell>
          <cell r="W374">
            <v>11</v>
          </cell>
          <cell r="X374">
            <v>20</v>
          </cell>
          <cell r="Y374">
            <v>11</v>
          </cell>
          <cell r="Z374">
            <v>40</v>
          </cell>
          <cell r="AA374">
            <v>110</v>
          </cell>
          <cell r="AB374">
            <v>5</v>
          </cell>
          <cell r="AC374">
            <v>25</v>
          </cell>
          <cell r="AD374">
            <v>4.8399999999999999E-2</v>
          </cell>
          <cell r="AE374" t="str">
            <v>Fardo</v>
          </cell>
          <cell r="AF374" t="str">
            <v>Argentina</v>
          </cell>
          <cell r="AG374">
            <v>37725</v>
          </cell>
          <cell r="AH374">
            <v>8236</v>
          </cell>
          <cell r="AI374">
            <v>660</v>
          </cell>
          <cell r="AJ374">
            <v>14110307</v>
          </cell>
          <cell r="AK374">
            <v>4</v>
          </cell>
          <cell r="AN374">
            <v>0</v>
          </cell>
        </row>
        <row r="375">
          <cell r="A375">
            <v>7451</v>
          </cell>
          <cell r="B375">
            <v>0</v>
          </cell>
          <cell r="C375">
            <v>7791290206656</v>
          </cell>
          <cell r="D375">
            <v>17794626907514</v>
          </cell>
          <cell r="E375" t="str">
            <v>HC</v>
          </cell>
          <cell r="F375" t="str">
            <v>Skip</v>
          </cell>
          <cell r="G375" t="str">
            <v>Skip Intelligent 21 * 800 g.</v>
          </cell>
          <cell r="H375" t="str">
            <v>g</v>
          </cell>
          <cell r="I375">
            <v>21</v>
          </cell>
          <cell r="J375">
            <v>16</v>
          </cell>
          <cell r="K375">
            <v>0.16</v>
          </cell>
          <cell r="L375" t="str">
            <v>Infant Care</v>
          </cell>
          <cell r="M375" t="str">
            <v>maxi</v>
          </cell>
          <cell r="O375" t="str">
            <v>Economy</v>
          </cell>
          <cell r="P375" t="str">
            <v>extra grande</v>
          </cell>
          <cell r="Q375" t="str">
            <v>Pañal</v>
          </cell>
          <cell r="R375">
            <v>0.6</v>
          </cell>
          <cell r="S375">
            <v>0.56000000000000005</v>
          </cell>
          <cell r="T375">
            <v>6</v>
          </cell>
          <cell r="U375">
            <v>5.6</v>
          </cell>
          <cell r="V375">
            <v>22</v>
          </cell>
          <cell r="W375">
            <v>11</v>
          </cell>
          <cell r="X375">
            <v>20</v>
          </cell>
          <cell r="Y375">
            <v>11</v>
          </cell>
          <cell r="Z375">
            <v>40</v>
          </cell>
          <cell r="AA375">
            <v>110</v>
          </cell>
          <cell r="AB375">
            <v>5</v>
          </cell>
          <cell r="AC375">
            <v>25</v>
          </cell>
          <cell r="AD375">
            <v>4.8399999999999999E-2</v>
          </cell>
          <cell r="AE375" t="str">
            <v>Fardo</v>
          </cell>
          <cell r="AF375" t="str">
            <v>Argentina</v>
          </cell>
          <cell r="AG375">
            <v>37725</v>
          </cell>
          <cell r="AH375">
            <v>7451</v>
          </cell>
          <cell r="AI375">
            <v>665</v>
          </cell>
          <cell r="AJ375">
            <v>14110307</v>
          </cell>
          <cell r="AK375">
            <v>6</v>
          </cell>
          <cell r="AN375">
            <v>0</v>
          </cell>
        </row>
        <row r="376">
          <cell r="A376">
            <v>44329</v>
          </cell>
          <cell r="B376">
            <v>0</v>
          </cell>
          <cell r="C376" t="str">
            <v>7791290006607v</v>
          </cell>
          <cell r="E376" t="str">
            <v>HC</v>
          </cell>
          <cell r="F376" t="str">
            <v>Skip</v>
          </cell>
          <cell r="G376" t="str">
            <v>Skip Intelligent 22 x 800 g.</v>
          </cell>
          <cell r="H376" t="str">
            <v>g</v>
          </cell>
          <cell r="I376">
            <v>22</v>
          </cell>
          <cell r="J376">
            <v>60</v>
          </cell>
          <cell r="K376">
            <v>0.14399999999999999</v>
          </cell>
          <cell r="AH376">
            <v>0</v>
          </cell>
          <cell r="AI376" t="str">
            <v>665v</v>
          </cell>
          <cell r="AJ376">
            <v>14110307</v>
          </cell>
          <cell r="AN376">
            <v>0</v>
          </cell>
        </row>
        <row r="377">
          <cell r="A377">
            <v>8772</v>
          </cell>
          <cell r="B377">
            <v>0</v>
          </cell>
          <cell r="C377">
            <v>7791290004771</v>
          </cell>
          <cell r="E377" t="str">
            <v>HC</v>
          </cell>
          <cell r="F377" t="str">
            <v>Skip</v>
          </cell>
          <cell r="G377" t="str">
            <v>Skip Intelligent 6 B x 1300 g.</v>
          </cell>
          <cell r="H377" t="str">
            <v>g</v>
          </cell>
          <cell r="I377">
            <v>6</v>
          </cell>
          <cell r="J377">
            <v>60</v>
          </cell>
          <cell r="K377">
            <v>7.1999999999999995E-2</v>
          </cell>
          <cell r="AH377">
            <v>8772</v>
          </cell>
          <cell r="AI377">
            <v>477</v>
          </cell>
          <cell r="AJ377">
            <v>14110307</v>
          </cell>
          <cell r="AN377">
            <v>0</v>
          </cell>
        </row>
        <row r="378">
          <cell r="A378">
            <v>7446</v>
          </cell>
          <cell r="B378">
            <v>0</v>
          </cell>
          <cell r="C378">
            <v>7791290206694</v>
          </cell>
          <cell r="E378" t="str">
            <v>HC</v>
          </cell>
          <cell r="F378" t="str">
            <v>Skip</v>
          </cell>
          <cell r="G378" t="str">
            <v>Skip Intelligent Asterix 10 x 2 k.</v>
          </cell>
          <cell r="H378" t="str">
            <v>g</v>
          </cell>
          <cell r="I378">
            <v>10</v>
          </cell>
          <cell r="J378">
            <v>100</v>
          </cell>
          <cell r="K378">
            <v>0.24</v>
          </cell>
          <cell r="L378" t="str">
            <v>Baby Wipes</v>
          </cell>
          <cell r="M378" t="str">
            <v>refil</v>
          </cell>
          <cell r="O378" t="str">
            <v>Economy</v>
          </cell>
          <cell r="P378" t="str">
            <v>no aplica</v>
          </cell>
          <cell r="R378">
            <v>0.28333333333333333</v>
          </cell>
          <cell r="S378">
            <v>0.26250000000000001</v>
          </cell>
          <cell r="T378">
            <v>6.8</v>
          </cell>
          <cell r="U378">
            <v>6.3</v>
          </cell>
          <cell r="AH378">
            <v>7446</v>
          </cell>
          <cell r="AI378">
            <v>669</v>
          </cell>
          <cell r="AJ378">
            <v>14110307</v>
          </cell>
          <cell r="AK378">
            <v>7</v>
          </cell>
          <cell r="AN378">
            <v>0</v>
          </cell>
        </row>
        <row r="379">
          <cell r="A379">
            <v>9023</v>
          </cell>
          <cell r="B379">
            <v>0</v>
          </cell>
          <cell r="C379">
            <v>7791290004450</v>
          </cell>
          <cell r="E379" t="str">
            <v>HC</v>
          </cell>
          <cell r="F379" t="str">
            <v>Skip</v>
          </cell>
          <cell r="G379" t="str">
            <v>Skip Intelligent color 6 B x 1300 g.</v>
          </cell>
          <cell r="H379" t="str">
            <v>g</v>
          </cell>
          <cell r="I379">
            <v>6</v>
          </cell>
          <cell r="J379">
            <v>100</v>
          </cell>
          <cell r="K379">
            <v>0.12</v>
          </cell>
          <cell r="L379" t="str">
            <v>Baby Wipes</v>
          </cell>
          <cell r="M379" t="str">
            <v>caja</v>
          </cell>
          <cell r="O379" t="str">
            <v>Economy</v>
          </cell>
          <cell r="P379" t="str">
            <v>no aplica</v>
          </cell>
          <cell r="R379">
            <v>0.3</v>
          </cell>
          <cell r="S379">
            <v>0.29166666666666669</v>
          </cell>
          <cell r="T379">
            <v>3.6</v>
          </cell>
          <cell r="U379">
            <v>3.5</v>
          </cell>
          <cell r="AH379">
            <v>9023</v>
          </cell>
          <cell r="AI379">
            <v>445</v>
          </cell>
          <cell r="AJ379">
            <v>14110307</v>
          </cell>
          <cell r="AN379">
            <v>0</v>
          </cell>
        </row>
        <row r="380">
          <cell r="A380">
            <v>11638</v>
          </cell>
          <cell r="B380">
            <v>0</v>
          </cell>
          <cell r="C380">
            <v>7791290000896</v>
          </cell>
          <cell r="E380" t="str">
            <v>HC</v>
          </cell>
          <cell r="F380" t="str">
            <v>Skip</v>
          </cell>
          <cell r="G380" t="str">
            <v>Skip Intelligent Ultra 4 x 4 k.</v>
          </cell>
          <cell r="H380" t="str">
            <v>g</v>
          </cell>
          <cell r="I380">
            <v>4</v>
          </cell>
          <cell r="AH380">
            <v>11638</v>
          </cell>
          <cell r="AI380">
            <v>664</v>
          </cell>
          <cell r="AJ380">
            <v>14110307</v>
          </cell>
          <cell r="AK380">
            <v>5</v>
          </cell>
          <cell r="AN380">
            <v>0</v>
          </cell>
        </row>
        <row r="381">
          <cell r="A381">
            <v>7909</v>
          </cell>
          <cell r="B381">
            <v>0</v>
          </cell>
          <cell r="C381">
            <v>7791290100206</v>
          </cell>
          <cell r="D381">
            <v>17794626908542</v>
          </cell>
          <cell r="E381" t="str">
            <v>HC</v>
          </cell>
          <cell r="F381" t="str">
            <v>Skip</v>
          </cell>
          <cell r="G381" t="str">
            <v>Skip Regular 4 x 4 k. + 800 g. "Gratis"</v>
          </cell>
          <cell r="H381" t="str">
            <v>g</v>
          </cell>
          <cell r="I381">
            <v>4</v>
          </cell>
          <cell r="J381">
            <v>14</v>
          </cell>
          <cell r="K381">
            <v>0.19600000000000001</v>
          </cell>
          <cell r="L381" t="str">
            <v>Infant Care</v>
          </cell>
          <cell r="M381" t="str">
            <v>normal</v>
          </cell>
          <cell r="O381" t="str">
            <v>Economy</v>
          </cell>
          <cell r="P381" t="str">
            <v>chico</v>
          </cell>
          <cell r="Q381" t="str">
            <v>Pañal</v>
          </cell>
          <cell r="R381">
            <v>0.34499999999999997</v>
          </cell>
          <cell r="S381">
            <v>0.34200000000000003</v>
          </cell>
          <cell r="T381">
            <v>4.8319999999999999</v>
          </cell>
          <cell r="U381">
            <v>4.782</v>
          </cell>
          <cell r="V381">
            <v>10.5</v>
          </cell>
          <cell r="W381">
            <v>15</v>
          </cell>
          <cell r="X381">
            <v>16</v>
          </cell>
          <cell r="Y381">
            <v>10.5</v>
          </cell>
          <cell r="Z381">
            <v>32</v>
          </cell>
          <cell r="AA381">
            <v>105</v>
          </cell>
          <cell r="AB381">
            <v>3</v>
          </cell>
          <cell r="AC381">
            <v>33</v>
          </cell>
          <cell r="AD381">
            <v>35.28</v>
          </cell>
          <cell r="AE381" t="str">
            <v>Fardo</v>
          </cell>
          <cell r="AF381" t="str">
            <v>Argentina</v>
          </cell>
          <cell r="AG381">
            <v>38064</v>
          </cell>
          <cell r="AH381">
            <v>7909</v>
          </cell>
          <cell r="AI381">
            <v>10020</v>
          </cell>
          <cell r="AJ381">
            <v>14110307</v>
          </cell>
          <cell r="AK381">
            <v>2</v>
          </cell>
          <cell r="AN381">
            <v>0</v>
          </cell>
        </row>
        <row r="382">
          <cell r="A382">
            <v>12458</v>
          </cell>
          <cell r="B382">
            <v>0</v>
          </cell>
          <cell r="C382">
            <v>7891038196802</v>
          </cell>
          <cell r="D382">
            <v>17794626908559</v>
          </cell>
          <cell r="E382" t="str">
            <v>HC</v>
          </cell>
          <cell r="F382" t="str">
            <v>Sun</v>
          </cell>
          <cell r="G382" t="str">
            <v>SUN Polvo p/ maquina lavavajillas 12x1 k.</v>
          </cell>
          <cell r="H382" t="str">
            <v>g</v>
          </cell>
          <cell r="I382">
            <v>12</v>
          </cell>
          <cell r="J382">
            <v>12</v>
          </cell>
          <cell r="K382">
            <v>0.16800000000000001</v>
          </cell>
          <cell r="L382" t="str">
            <v>Infant Care</v>
          </cell>
          <cell r="M382" t="str">
            <v>normal</v>
          </cell>
          <cell r="O382" t="str">
            <v>Economy</v>
          </cell>
          <cell r="P382" t="str">
            <v>mediano</v>
          </cell>
          <cell r="Q382" t="str">
            <v>Pañal</v>
          </cell>
          <cell r="R382">
            <v>0.377</v>
          </cell>
          <cell r="S382">
            <v>0.373</v>
          </cell>
          <cell r="T382">
            <v>5.2750000000000004</v>
          </cell>
          <cell r="U382">
            <v>5.2249999999999996</v>
          </cell>
          <cell r="V382">
            <v>10.5</v>
          </cell>
          <cell r="W382">
            <v>13.5</v>
          </cell>
          <cell r="X382">
            <v>18</v>
          </cell>
          <cell r="Y382">
            <v>10.5</v>
          </cell>
          <cell r="Z382">
            <v>36</v>
          </cell>
          <cell r="AA382">
            <v>94.5</v>
          </cell>
          <cell r="AB382">
            <v>3</v>
          </cell>
          <cell r="AC382">
            <v>33</v>
          </cell>
          <cell r="AD382">
            <v>35.720999999999997</v>
          </cell>
          <cell r="AE382" t="str">
            <v>Fardo</v>
          </cell>
          <cell r="AF382" t="str">
            <v>Argentina</v>
          </cell>
          <cell r="AG382">
            <v>37564</v>
          </cell>
          <cell r="AH382">
            <v>12458</v>
          </cell>
          <cell r="AI382">
            <v>9680</v>
          </cell>
          <cell r="AJ382">
            <v>14210304</v>
          </cell>
          <cell r="AK382">
            <v>1</v>
          </cell>
          <cell r="AN382">
            <v>0</v>
          </cell>
        </row>
        <row r="383">
          <cell r="A383">
            <v>8995</v>
          </cell>
          <cell r="B383">
            <v>30155149</v>
          </cell>
          <cell r="C383">
            <v>7793620922274</v>
          </cell>
          <cell r="D383">
            <v>17794626908566</v>
          </cell>
          <cell r="E383" t="str">
            <v>KCC</v>
          </cell>
          <cell r="F383" t="str">
            <v>Days</v>
          </cell>
          <cell r="G383" t="str">
            <v>Light Days P.D. negros 20x15u</v>
          </cell>
          <cell r="H383" t="str">
            <v>g</v>
          </cell>
          <cell r="I383">
            <v>20</v>
          </cell>
          <cell r="J383">
            <v>15</v>
          </cell>
          <cell r="K383">
            <v>0.3</v>
          </cell>
          <cell r="L383" t="str">
            <v>Fem Care</v>
          </cell>
          <cell r="M383" t="str">
            <v>Toallas</v>
          </cell>
          <cell r="N383" t="str">
            <v>T9</v>
          </cell>
          <cell r="O383" t="str">
            <v>Premium</v>
          </cell>
          <cell r="P383" t="str">
            <v>Protector diario</v>
          </cell>
          <cell r="Q383" t="str">
            <v>Pañal</v>
          </cell>
          <cell r="R383">
            <v>0.376</v>
          </cell>
          <cell r="S383">
            <v>0.372</v>
          </cell>
          <cell r="T383">
            <v>5.2610000000000001</v>
          </cell>
          <cell r="U383">
            <v>5.2110000000000003</v>
          </cell>
          <cell r="V383">
            <v>10.5</v>
          </cell>
          <cell r="W383">
            <v>12.5</v>
          </cell>
          <cell r="X383">
            <v>20.5</v>
          </cell>
          <cell r="Y383">
            <v>21</v>
          </cell>
          <cell r="Z383">
            <v>20.5</v>
          </cell>
          <cell r="AA383">
            <v>87.5</v>
          </cell>
          <cell r="AB383">
            <v>5</v>
          </cell>
          <cell r="AC383">
            <v>25</v>
          </cell>
          <cell r="AD383">
            <v>37.67</v>
          </cell>
          <cell r="AE383" t="str">
            <v>Fardo</v>
          </cell>
          <cell r="AF383" t="str">
            <v>Argentina</v>
          </cell>
          <cell r="AG383">
            <v>37355</v>
          </cell>
          <cell r="AH383">
            <v>8995</v>
          </cell>
          <cell r="AI383">
            <v>4283</v>
          </cell>
          <cell r="AJ383">
            <v>13440502</v>
          </cell>
          <cell r="AK383">
            <v>8</v>
          </cell>
          <cell r="AN383">
            <v>0</v>
          </cell>
        </row>
        <row r="384">
          <cell r="A384">
            <v>44327</v>
          </cell>
          <cell r="B384">
            <v>0</v>
          </cell>
          <cell r="C384">
            <v>7840781406119</v>
          </cell>
          <cell r="D384">
            <v>17794626908573</v>
          </cell>
          <cell r="E384" t="str">
            <v>KCC</v>
          </cell>
          <cell r="F384" t="str">
            <v>Days</v>
          </cell>
          <cell r="G384" t="str">
            <v>Day's normal supersec c/alas 20*(3*10u) (amarillo)</v>
          </cell>
          <cell r="H384" t="str">
            <v>g</v>
          </cell>
          <cell r="I384">
            <v>20</v>
          </cell>
          <cell r="J384">
            <v>30</v>
          </cell>
          <cell r="K384">
            <v>0.6</v>
          </cell>
          <cell r="L384" t="str">
            <v>Fem Care</v>
          </cell>
          <cell r="M384" t="str">
            <v>normal</v>
          </cell>
          <cell r="O384" t="str">
            <v>Economy</v>
          </cell>
          <cell r="P384" t="str">
            <v>extra grande</v>
          </cell>
          <cell r="Q384" t="str">
            <v>Pañal</v>
          </cell>
          <cell r="R384">
            <v>0.34100000000000003</v>
          </cell>
          <cell r="S384">
            <v>0.33700000000000002</v>
          </cell>
          <cell r="T384">
            <v>4.7709999999999999</v>
          </cell>
          <cell r="U384">
            <v>4.7210000000000001</v>
          </cell>
          <cell r="V384">
            <v>10.5</v>
          </cell>
          <cell r="W384">
            <v>12</v>
          </cell>
          <cell r="X384">
            <v>23</v>
          </cell>
          <cell r="Y384">
            <v>21</v>
          </cell>
          <cell r="Z384">
            <v>23</v>
          </cell>
          <cell r="AA384">
            <v>84</v>
          </cell>
          <cell r="AB384">
            <v>5</v>
          </cell>
          <cell r="AC384">
            <v>25</v>
          </cell>
          <cell r="AD384">
            <v>40.57</v>
          </cell>
          <cell r="AE384" t="str">
            <v>Fardo</v>
          </cell>
          <cell r="AF384" t="str">
            <v>Argentina</v>
          </cell>
          <cell r="AG384">
            <v>37371</v>
          </cell>
          <cell r="AH384">
            <v>44327</v>
          </cell>
          <cell r="AI384">
            <v>40061</v>
          </cell>
          <cell r="AJ384">
            <v>13440312</v>
          </cell>
          <cell r="AK384">
            <v>8</v>
          </cell>
          <cell r="AN384">
            <v>0</v>
          </cell>
        </row>
        <row r="385">
          <cell r="A385">
            <v>13031</v>
          </cell>
          <cell r="B385">
            <v>30155109</v>
          </cell>
          <cell r="C385">
            <v>7793620922519</v>
          </cell>
          <cell r="E385" t="str">
            <v>KCC</v>
          </cell>
          <cell r="F385" t="str">
            <v>Days</v>
          </cell>
          <cell r="G385" t="str">
            <v>Day's mini c/ alas extrasuave 60*10u</v>
          </cell>
          <cell r="H385" t="str">
            <v>g</v>
          </cell>
          <cell r="I385">
            <v>60</v>
          </cell>
          <cell r="J385">
            <v>10</v>
          </cell>
          <cell r="K385">
            <v>0.6</v>
          </cell>
          <cell r="L385" t="str">
            <v>Fem Care</v>
          </cell>
          <cell r="M385" t="str">
            <v>Toallas</v>
          </cell>
          <cell r="N385" t="str">
            <v>T9</v>
          </cell>
          <cell r="O385" t="str">
            <v>Premium</v>
          </cell>
          <cell r="P385" t="str">
            <v>con alas</v>
          </cell>
          <cell r="AG385">
            <v>37431</v>
          </cell>
          <cell r="AH385">
            <v>13031</v>
          </cell>
          <cell r="AI385">
            <v>4058</v>
          </cell>
          <cell r="AJ385">
            <v>13440312</v>
          </cell>
          <cell r="AK385">
            <v>9</v>
          </cell>
          <cell r="AN385">
            <v>0</v>
          </cell>
        </row>
        <row r="386">
          <cell r="A386" t="str">
            <v>12160v</v>
          </cell>
          <cell r="B386">
            <v>30155107</v>
          </cell>
          <cell r="C386" t="str">
            <v>7793620922472v</v>
          </cell>
          <cell r="E386" t="str">
            <v>KCC</v>
          </cell>
          <cell r="F386" t="str">
            <v>Days</v>
          </cell>
          <cell r="G386" t="str">
            <v>Day's nocturna ultrafinas c/alas 40*8u</v>
          </cell>
          <cell r="H386" t="str">
            <v>g</v>
          </cell>
          <cell r="I386">
            <v>40</v>
          </cell>
          <cell r="J386">
            <v>8</v>
          </cell>
          <cell r="K386">
            <v>0.32</v>
          </cell>
          <cell r="L386" t="str">
            <v>Fem Care</v>
          </cell>
          <cell r="M386" t="str">
            <v>Toallas</v>
          </cell>
          <cell r="N386" t="str">
            <v>T9</v>
          </cell>
          <cell r="O386" t="str">
            <v>Premium</v>
          </cell>
          <cell r="P386" t="str">
            <v>con alas</v>
          </cell>
          <cell r="AG386">
            <v>37431</v>
          </cell>
          <cell r="AH386" t="str">
            <v>12160v</v>
          </cell>
          <cell r="AI386">
            <v>4056</v>
          </cell>
          <cell r="AJ386">
            <v>13440312</v>
          </cell>
          <cell r="AK386">
            <v>10</v>
          </cell>
          <cell r="AN386">
            <v>0</v>
          </cell>
        </row>
        <row r="387">
          <cell r="A387">
            <v>12160</v>
          </cell>
          <cell r="B387">
            <v>30170990</v>
          </cell>
          <cell r="C387">
            <v>7793620922472</v>
          </cell>
          <cell r="E387" t="str">
            <v>KCC</v>
          </cell>
          <cell r="F387" t="str">
            <v>Days</v>
          </cell>
          <cell r="G387" t="str">
            <v>Toalla femenina Day's nocturna ultrafinas c/alas 40*8u</v>
          </cell>
          <cell r="H387" t="str">
            <v>g</v>
          </cell>
          <cell r="I387">
            <v>40</v>
          </cell>
          <cell r="J387">
            <v>8</v>
          </cell>
          <cell r="K387">
            <v>0.32</v>
          </cell>
          <cell r="L387" t="str">
            <v>Fem Care</v>
          </cell>
          <cell r="M387" t="str">
            <v>Toallas</v>
          </cell>
          <cell r="N387" t="str">
            <v>T9</v>
          </cell>
          <cell r="O387" t="str">
            <v>Premium</v>
          </cell>
          <cell r="P387" t="str">
            <v>con alas</v>
          </cell>
          <cell r="AG387">
            <v>37431</v>
          </cell>
          <cell r="AH387">
            <v>12160</v>
          </cell>
          <cell r="AI387">
            <v>4056</v>
          </cell>
          <cell r="AJ387">
            <v>13440312</v>
          </cell>
          <cell r="AK387">
            <v>10</v>
          </cell>
          <cell r="AN387">
            <v>0</v>
          </cell>
        </row>
        <row r="388">
          <cell r="A388">
            <v>44282</v>
          </cell>
          <cell r="B388">
            <v>30155142</v>
          </cell>
          <cell r="C388">
            <v>7793620922427</v>
          </cell>
          <cell r="D388">
            <v>17793620922646</v>
          </cell>
          <cell r="E388" t="str">
            <v>KCC</v>
          </cell>
          <cell r="F388" t="str">
            <v>Days</v>
          </cell>
          <cell r="G388" t="str">
            <v>Lightdays c/ Alas - 50 paq. x 15 u. (verde)</v>
          </cell>
          <cell r="H388" t="str">
            <v>g</v>
          </cell>
          <cell r="I388">
            <v>50</v>
          </cell>
          <cell r="J388">
            <v>15</v>
          </cell>
          <cell r="K388">
            <v>0.75</v>
          </cell>
          <cell r="L388" t="str">
            <v>Fem Care</v>
          </cell>
          <cell r="M388" t="str">
            <v>Protector</v>
          </cell>
          <cell r="N388" t="str">
            <v>T9</v>
          </cell>
          <cell r="O388" t="str">
            <v>Premium</v>
          </cell>
          <cell r="P388" t="str">
            <v>Protector diario</v>
          </cell>
          <cell r="R388">
            <v>8.5500000000000007</v>
          </cell>
          <cell r="AG388">
            <v>37438</v>
          </cell>
          <cell r="AH388">
            <v>44282</v>
          </cell>
          <cell r="AI388">
            <v>4356</v>
          </cell>
          <cell r="AJ388">
            <v>13440502</v>
          </cell>
          <cell r="AK388">
            <v>2</v>
          </cell>
          <cell r="AN388">
            <v>0</v>
          </cell>
        </row>
        <row r="389">
          <cell r="A389">
            <v>44283</v>
          </cell>
          <cell r="B389">
            <v>30155154</v>
          </cell>
          <cell r="C389">
            <v>7793620922441</v>
          </cell>
          <cell r="D389">
            <v>17793620922653</v>
          </cell>
          <cell r="E389" t="str">
            <v>KCC</v>
          </cell>
          <cell r="F389" t="str">
            <v>Days</v>
          </cell>
          <cell r="G389" t="str">
            <v>Lightdays Long - 50 paq. x 15 un. (lila)</v>
          </cell>
          <cell r="H389" t="str">
            <v>g</v>
          </cell>
          <cell r="I389">
            <v>50</v>
          </cell>
          <cell r="J389">
            <v>15</v>
          </cell>
          <cell r="K389">
            <v>0.75</v>
          </cell>
          <cell r="L389" t="str">
            <v>Fem Care</v>
          </cell>
          <cell r="M389" t="str">
            <v>Protector</v>
          </cell>
          <cell r="N389" t="str">
            <v>T9</v>
          </cell>
          <cell r="O389" t="str">
            <v>Premium</v>
          </cell>
          <cell r="P389" t="str">
            <v>Protector diario</v>
          </cell>
          <cell r="R389">
            <v>8.6999999999999993</v>
          </cell>
          <cell r="AG389">
            <v>37438</v>
          </cell>
          <cell r="AH389">
            <v>44283</v>
          </cell>
          <cell r="AI389">
            <v>4359</v>
          </cell>
          <cell r="AJ389">
            <v>13440502</v>
          </cell>
          <cell r="AK389">
            <v>3</v>
          </cell>
          <cell r="AN389">
            <v>0</v>
          </cell>
        </row>
        <row r="390">
          <cell r="A390">
            <v>45384</v>
          </cell>
          <cell r="B390">
            <v>0</v>
          </cell>
          <cell r="C390">
            <v>7840781000010</v>
          </cell>
          <cell r="D390">
            <v>17793620922677</v>
          </cell>
          <cell r="E390" t="str">
            <v>KCC</v>
          </cell>
          <cell r="F390" t="str">
            <v>Days</v>
          </cell>
          <cell r="G390" t="str">
            <v>Day's (2DaysUltraFinas extrasuave c/alas10u(verde)+PDLightAnatx40u.GRATIS)</v>
          </cell>
          <cell r="H390" t="str">
            <v>g</v>
          </cell>
          <cell r="I390">
            <v>20</v>
          </cell>
          <cell r="J390">
            <v>60</v>
          </cell>
          <cell r="K390">
            <v>1.2</v>
          </cell>
          <cell r="L390" t="str">
            <v>Fem Care</v>
          </cell>
          <cell r="R390">
            <v>8.6199999999999992</v>
          </cell>
          <cell r="AG390">
            <v>37466</v>
          </cell>
          <cell r="AH390">
            <v>45384</v>
          </cell>
          <cell r="AI390">
            <v>4521</v>
          </cell>
          <cell r="AJ390">
            <v>13440502</v>
          </cell>
          <cell r="AK390">
            <v>10</v>
          </cell>
          <cell r="AN390">
            <v>0</v>
          </cell>
        </row>
        <row r="391">
          <cell r="A391">
            <v>45387</v>
          </cell>
          <cell r="B391">
            <v>0</v>
          </cell>
          <cell r="C391">
            <v>7840781000027</v>
          </cell>
          <cell r="D391">
            <v>17793620922660</v>
          </cell>
          <cell r="E391" t="str">
            <v>KCC</v>
          </cell>
          <cell r="F391" t="str">
            <v>Days</v>
          </cell>
          <cell r="G391" t="str">
            <v>Day's (PD Anat.x40u+PD Light Anat.x20uGRATIS)</v>
          </cell>
          <cell r="H391" t="str">
            <v>g</v>
          </cell>
          <cell r="I391">
            <v>21</v>
          </cell>
          <cell r="J391">
            <v>60</v>
          </cell>
          <cell r="K391">
            <v>1.26</v>
          </cell>
          <cell r="L391" t="str">
            <v>Fem Care</v>
          </cell>
          <cell r="R391">
            <v>8.6199999999999992</v>
          </cell>
          <cell r="AG391">
            <v>37466</v>
          </cell>
          <cell r="AH391">
            <v>45387</v>
          </cell>
          <cell r="AI391">
            <v>4531</v>
          </cell>
          <cell r="AJ391">
            <v>13440502</v>
          </cell>
          <cell r="AK391">
            <v>9</v>
          </cell>
          <cell r="AN391">
            <v>0</v>
          </cell>
        </row>
        <row r="392">
          <cell r="A392">
            <v>44998</v>
          </cell>
          <cell r="B392">
            <v>30156844</v>
          </cell>
          <cell r="C392">
            <v>7793620568441</v>
          </cell>
          <cell r="D392">
            <v>17793620568448</v>
          </cell>
          <cell r="E392" t="str">
            <v>KCC</v>
          </cell>
          <cell r="F392" t="str">
            <v>Days</v>
          </cell>
          <cell r="G392" t="str">
            <v>Toalla femenina Day's esencial c/ alas 40x8u</v>
          </cell>
          <cell r="H392" t="str">
            <v>g</v>
          </cell>
          <cell r="I392">
            <v>40</v>
          </cell>
          <cell r="J392">
            <v>8</v>
          </cell>
          <cell r="K392">
            <v>0.32</v>
          </cell>
          <cell r="L392" t="str">
            <v>Fem Care</v>
          </cell>
          <cell r="M392" t="str">
            <v>Toallas</v>
          </cell>
          <cell r="N392" t="str">
            <v>T9</v>
          </cell>
          <cell r="O392" t="str">
            <v>Value</v>
          </cell>
          <cell r="P392" t="str">
            <v>con alas</v>
          </cell>
          <cell r="R392">
            <v>2.6339999999999999</v>
          </cell>
          <cell r="S392">
            <v>2.226</v>
          </cell>
          <cell r="AG392">
            <v>37566</v>
          </cell>
          <cell r="AH392">
            <v>44998</v>
          </cell>
          <cell r="AI392">
            <v>56844</v>
          </cell>
          <cell r="AN392">
            <v>0</v>
          </cell>
        </row>
        <row r="393">
          <cell r="A393">
            <v>44999</v>
          </cell>
          <cell r="B393">
            <v>30170427</v>
          </cell>
          <cell r="C393">
            <v>7793620568458</v>
          </cell>
          <cell r="D393">
            <v>17793620568455</v>
          </cell>
          <cell r="E393" t="str">
            <v>KCC</v>
          </cell>
          <cell r="F393" t="str">
            <v>Days</v>
          </cell>
          <cell r="G393" t="str">
            <v>Toalla femenina Day's esencial s/ alas 40x8u</v>
          </cell>
          <cell r="H393" t="str">
            <v>g</v>
          </cell>
          <cell r="I393">
            <v>40</v>
          </cell>
          <cell r="J393">
            <v>8</v>
          </cell>
          <cell r="K393">
            <v>0.32</v>
          </cell>
          <cell r="L393" t="str">
            <v>Fem Care</v>
          </cell>
          <cell r="M393" t="str">
            <v>Toallas</v>
          </cell>
          <cell r="N393" t="str">
            <v>T9</v>
          </cell>
          <cell r="O393" t="str">
            <v>Value</v>
          </cell>
          <cell r="P393" t="str">
            <v>sin alas</v>
          </cell>
          <cell r="R393">
            <v>2.6659999999999999</v>
          </cell>
          <cell r="S393">
            <v>2.258</v>
          </cell>
          <cell r="AG393">
            <v>37566</v>
          </cell>
          <cell r="AH393">
            <v>44999</v>
          </cell>
          <cell r="AI393">
            <v>70427</v>
          </cell>
          <cell r="AN393">
            <v>0</v>
          </cell>
        </row>
        <row r="394">
          <cell r="A394">
            <v>45000</v>
          </cell>
          <cell r="B394">
            <v>30170032</v>
          </cell>
          <cell r="C394">
            <v>7793620700322</v>
          </cell>
          <cell r="D394">
            <v>17793620700329</v>
          </cell>
          <cell r="E394" t="str">
            <v>KCC</v>
          </cell>
          <cell r="F394" t="str">
            <v>Days</v>
          </cell>
          <cell r="G394" t="str">
            <v>Day's esencial UF c/ alas 40x10u</v>
          </cell>
          <cell r="H394" t="str">
            <v>g</v>
          </cell>
          <cell r="I394">
            <v>40</v>
          </cell>
          <cell r="J394">
            <v>10</v>
          </cell>
          <cell r="K394">
            <v>0.4</v>
          </cell>
          <cell r="L394" t="str">
            <v>Fem Care</v>
          </cell>
          <cell r="M394" t="str">
            <v>Protector</v>
          </cell>
          <cell r="N394" t="str">
            <v>T9</v>
          </cell>
          <cell r="O394" t="str">
            <v>Value</v>
          </cell>
          <cell r="P394" t="str">
            <v>Ultra finas</v>
          </cell>
          <cell r="R394">
            <v>2.5960000000000001</v>
          </cell>
          <cell r="S394">
            <v>2.246</v>
          </cell>
          <cell r="AG394">
            <v>37566</v>
          </cell>
          <cell r="AH394">
            <v>45000</v>
          </cell>
          <cell r="AI394">
            <v>70032</v>
          </cell>
          <cell r="AN394">
            <v>0</v>
          </cell>
        </row>
        <row r="395">
          <cell r="A395">
            <v>49270</v>
          </cell>
          <cell r="B395">
            <v>30170619</v>
          </cell>
          <cell r="C395">
            <v>7793620902238</v>
          </cell>
          <cell r="D395">
            <v>17441008175855</v>
          </cell>
          <cell r="E395" t="str">
            <v>KCC</v>
          </cell>
          <cell r="F395" t="str">
            <v>Days</v>
          </cell>
          <cell r="G395" t="str">
            <v>2 Day's normal extrasuave c/ alasx10u (verde)</v>
          </cell>
          <cell r="H395" t="str">
            <v>g</v>
          </cell>
          <cell r="I395">
            <v>30</v>
          </cell>
          <cell r="J395">
            <v>20</v>
          </cell>
          <cell r="K395">
            <v>0.6</v>
          </cell>
          <cell r="L395" t="str">
            <v>Fem Care</v>
          </cell>
          <cell r="M395" t="str">
            <v>Toallas</v>
          </cell>
          <cell r="N395" t="str">
            <v>T9</v>
          </cell>
          <cell r="O395" t="str">
            <v>Value</v>
          </cell>
          <cell r="P395" t="str">
            <v>con alas</v>
          </cell>
          <cell r="Q395" t="str">
            <v>Toallas Adulto</v>
          </cell>
          <cell r="R395">
            <v>0.16250000000000001</v>
          </cell>
          <cell r="S395">
            <v>0.14583333333333334</v>
          </cell>
          <cell r="T395">
            <v>3.9</v>
          </cell>
          <cell r="U395">
            <v>3.5</v>
          </cell>
          <cell r="V395">
            <v>70</v>
          </cell>
          <cell r="W395">
            <v>80</v>
          </cell>
          <cell r="X395">
            <v>180</v>
          </cell>
          <cell r="Y395">
            <v>320</v>
          </cell>
          <cell r="Z395">
            <v>280</v>
          </cell>
          <cell r="AA395">
            <v>380</v>
          </cell>
          <cell r="AB395">
            <v>10</v>
          </cell>
          <cell r="AC395">
            <v>50</v>
          </cell>
          <cell r="AD395">
            <v>34.048000000000002</v>
          </cell>
          <cell r="AE395" t="str">
            <v>caja</v>
          </cell>
          <cell r="AF395" t="str">
            <v>Argentina</v>
          </cell>
          <cell r="AG395">
            <v>37585</v>
          </cell>
          <cell r="AH395">
            <v>49270</v>
          </cell>
          <cell r="AI395">
            <v>2238</v>
          </cell>
          <cell r="AN395">
            <v>0</v>
          </cell>
        </row>
        <row r="396">
          <cell r="A396">
            <v>49269</v>
          </cell>
          <cell r="B396">
            <v>30170618</v>
          </cell>
          <cell r="C396">
            <v>7840781112270</v>
          </cell>
          <cell r="E396" t="str">
            <v>KCC</v>
          </cell>
          <cell r="F396" t="str">
            <v>Days</v>
          </cell>
          <cell r="G396" t="str">
            <v>2 Day's normal extrasuave c/ alasx10u+1Light days perfumadox20u</v>
          </cell>
          <cell r="H396" t="str">
            <v>g</v>
          </cell>
          <cell r="I396">
            <v>24</v>
          </cell>
          <cell r="J396">
            <v>40</v>
          </cell>
          <cell r="K396">
            <v>0.96</v>
          </cell>
          <cell r="L396" t="str">
            <v>Fem Care</v>
          </cell>
          <cell r="M396" t="str">
            <v>normal</v>
          </cell>
          <cell r="O396" t="str">
            <v>Economy</v>
          </cell>
          <cell r="P396" t="str">
            <v>chico</v>
          </cell>
          <cell r="AG396">
            <v>37585</v>
          </cell>
          <cell r="AH396">
            <v>49269</v>
          </cell>
          <cell r="AI396">
            <v>2270</v>
          </cell>
          <cell r="AN396">
            <v>0</v>
          </cell>
        </row>
        <row r="397">
          <cell r="A397">
            <v>49272</v>
          </cell>
          <cell r="B397">
            <v>30155100</v>
          </cell>
          <cell r="C397">
            <v>7793620922465</v>
          </cell>
          <cell r="D397">
            <v>17793620922462</v>
          </cell>
          <cell r="E397" t="str">
            <v>KCC</v>
          </cell>
          <cell r="F397" t="str">
            <v>Days</v>
          </cell>
          <cell r="G397" t="str">
            <v>Lightday´s Bikini 50paq.x15u.</v>
          </cell>
          <cell r="H397" t="str">
            <v>g</v>
          </cell>
          <cell r="I397">
            <v>50</v>
          </cell>
          <cell r="J397">
            <v>15</v>
          </cell>
          <cell r="K397">
            <v>0.75</v>
          </cell>
          <cell r="L397" t="str">
            <v>Fem Care</v>
          </cell>
          <cell r="M397" t="str">
            <v>Protector</v>
          </cell>
          <cell r="N397" t="str">
            <v>T9</v>
          </cell>
          <cell r="O397" t="str">
            <v>Premium</v>
          </cell>
          <cell r="P397" t="str">
            <v>Protector diario</v>
          </cell>
          <cell r="R397">
            <v>0</v>
          </cell>
          <cell r="S397">
            <v>0</v>
          </cell>
          <cell r="AG397">
            <v>37588</v>
          </cell>
          <cell r="AH397">
            <v>49272</v>
          </cell>
          <cell r="AI397">
            <v>55100</v>
          </cell>
          <cell r="AJ397">
            <v>13440502</v>
          </cell>
          <cell r="AN397">
            <v>0</v>
          </cell>
        </row>
        <row r="398">
          <cell r="A398">
            <v>56154</v>
          </cell>
          <cell r="B398">
            <v>30155147</v>
          </cell>
          <cell r="C398">
            <v>7793620922564</v>
          </cell>
          <cell r="D398">
            <v>17793620922561</v>
          </cell>
          <cell r="E398" t="str">
            <v>KCC</v>
          </cell>
          <cell r="F398" t="str">
            <v>Days</v>
          </cell>
          <cell r="G398" t="str">
            <v>Lightday's classics anatómico - 50 paq.x20 un.</v>
          </cell>
          <cell r="H398" t="str">
            <v>g</v>
          </cell>
          <cell r="I398">
            <v>50</v>
          </cell>
          <cell r="J398">
            <v>20</v>
          </cell>
          <cell r="K398">
            <v>1</v>
          </cell>
          <cell r="L398" t="str">
            <v>Fem Care</v>
          </cell>
          <cell r="M398" t="str">
            <v>Protector</v>
          </cell>
          <cell r="N398" t="str">
            <v>T9</v>
          </cell>
          <cell r="O398" t="str">
            <v>Value</v>
          </cell>
          <cell r="P398" t="str">
            <v>sin alas</v>
          </cell>
          <cell r="Q398" t="str">
            <v>Toa. Fem</v>
          </cell>
          <cell r="R398">
            <v>0.06</v>
          </cell>
          <cell r="S398">
            <v>5.4000000000000006E-2</v>
          </cell>
          <cell r="T398">
            <v>3</v>
          </cell>
          <cell r="U398">
            <v>2.7</v>
          </cell>
          <cell r="V398">
            <v>9.5</v>
          </cell>
          <cell r="W398">
            <v>7</v>
          </cell>
          <cell r="X398">
            <v>20</v>
          </cell>
          <cell r="Y398">
            <v>27</v>
          </cell>
          <cell r="Z398">
            <v>29</v>
          </cell>
          <cell r="AA398">
            <v>32</v>
          </cell>
          <cell r="AB398">
            <v>10</v>
          </cell>
          <cell r="AC398">
            <v>40</v>
          </cell>
          <cell r="AD398">
            <v>2.5055999999999998E-2</v>
          </cell>
          <cell r="AE398" t="str">
            <v>caja</v>
          </cell>
          <cell r="AF398" t="str">
            <v>Argentina</v>
          </cell>
          <cell r="AG398">
            <v>37797</v>
          </cell>
          <cell r="AH398">
            <v>56154</v>
          </cell>
          <cell r="AL398" t="str">
            <v>Classics</v>
          </cell>
          <cell r="AN398">
            <v>2700</v>
          </cell>
        </row>
        <row r="399">
          <cell r="A399">
            <v>56153</v>
          </cell>
          <cell r="B399">
            <v>30171843</v>
          </cell>
          <cell r="C399">
            <v>7793620500052</v>
          </cell>
          <cell r="D399">
            <v>17793620500059</v>
          </cell>
          <cell r="E399" t="str">
            <v>KCC</v>
          </cell>
          <cell r="F399" t="str">
            <v>Days</v>
          </cell>
          <cell r="G399" t="str">
            <v>Day's esencial c/ alas pack 20x(2x8u.)</v>
          </cell>
          <cell r="H399" t="str">
            <v>g</v>
          </cell>
          <cell r="I399">
            <v>20</v>
          </cell>
          <cell r="J399">
            <v>16</v>
          </cell>
          <cell r="K399">
            <v>0.32</v>
          </cell>
          <cell r="L399" t="str">
            <v>Fem Care</v>
          </cell>
          <cell r="M399" t="str">
            <v>Toallas</v>
          </cell>
          <cell r="N399" t="str">
            <v>T8</v>
          </cell>
          <cell r="O399" t="str">
            <v>Value</v>
          </cell>
          <cell r="P399" t="str">
            <v>con alas</v>
          </cell>
          <cell r="Q399" t="str">
            <v>Toa. Fem</v>
          </cell>
          <cell r="R399">
            <v>0.17</v>
          </cell>
          <cell r="S399">
            <v>0.15</v>
          </cell>
          <cell r="T399">
            <v>3.4</v>
          </cell>
          <cell r="U399">
            <v>3</v>
          </cell>
          <cell r="V399">
            <v>6.5</v>
          </cell>
          <cell r="W399">
            <v>5</v>
          </cell>
          <cell r="X399">
            <v>14</v>
          </cell>
          <cell r="Y399">
            <v>18</v>
          </cell>
          <cell r="Z399">
            <v>29</v>
          </cell>
          <cell r="AA399">
            <v>56</v>
          </cell>
          <cell r="AB399">
            <v>5</v>
          </cell>
          <cell r="AC399">
            <v>30</v>
          </cell>
          <cell r="AD399">
            <v>2.9232000000000001E-2</v>
          </cell>
          <cell r="AE399" t="str">
            <v>caja</v>
          </cell>
          <cell r="AF399" t="str">
            <v>Argentina</v>
          </cell>
          <cell r="AG399">
            <v>37797</v>
          </cell>
          <cell r="AH399">
            <v>56153</v>
          </cell>
          <cell r="AN399">
            <v>3000</v>
          </cell>
        </row>
        <row r="400">
          <cell r="A400">
            <v>56151</v>
          </cell>
          <cell r="B400">
            <v>30156940</v>
          </cell>
          <cell r="C400">
            <v>7793620922717</v>
          </cell>
          <cell r="D400">
            <v>17793620922714</v>
          </cell>
          <cell r="E400" t="str">
            <v>KCC</v>
          </cell>
          <cell r="F400" t="str">
            <v>Days</v>
          </cell>
          <cell r="G400" t="str">
            <v>Day's Tampones medio 24x16u</v>
          </cell>
          <cell r="H400" t="str">
            <v>g</v>
          </cell>
          <cell r="I400">
            <v>24</v>
          </cell>
          <cell r="J400">
            <v>16</v>
          </cell>
          <cell r="K400">
            <v>0.38400000000000001</v>
          </cell>
          <cell r="L400" t="str">
            <v>Fem Care</v>
          </cell>
          <cell r="M400" t="str">
            <v>Tampon</v>
          </cell>
          <cell r="N400" t="str">
            <v>T9</v>
          </cell>
          <cell r="O400" t="str">
            <v>Premium</v>
          </cell>
          <cell r="P400" t="str">
            <v>medio</v>
          </cell>
          <cell r="Q400" t="str">
            <v>Tampon</v>
          </cell>
          <cell r="R400">
            <v>5.4166666666666669E-2</v>
          </cell>
          <cell r="S400">
            <v>0.05</v>
          </cell>
          <cell r="T400">
            <v>1.3</v>
          </cell>
          <cell r="U400">
            <v>1.2</v>
          </cell>
          <cell r="V400">
            <v>5</v>
          </cell>
          <cell r="W400">
            <v>2.5</v>
          </cell>
          <cell r="X400">
            <v>10</v>
          </cell>
          <cell r="Y400">
            <v>17</v>
          </cell>
          <cell r="Z400">
            <v>12</v>
          </cell>
          <cell r="AA400">
            <v>21</v>
          </cell>
          <cell r="AB400">
            <v>38</v>
          </cell>
          <cell r="AC400">
            <v>266</v>
          </cell>
          <cell r="AD400">
            <v>4.2839999999999996E-3</v>
          </cell>
          <cell r="AE400" t="str">
            <v>caja</v>
          </cell>
          <cell r="AF400" t="str">
            <v>Rca.Checa</v>
          </cell>
          <cell r="AG400">
            <v>37797</v>
          </cell>
          <cell r="AH400">
            <v>56151</v>
          </cell>
          <cell r="AN400">
            <v>1200</v>
          </cell>
        </row>
        <row r="401">
          <cell r="A401">
            <v>56150</v>
          </cell>
          <cell r="B401">
            <v>30156939</v>
          </cell>
          <cell r="C401">
            <v>7793620922724</v>
          </cell>
          <cell r="D401">
            <v>17793620922721</v>
          </cell>
          <cell r="E401" t="str">
            <v>KCC</v>
          </cell>
          <cell r="F401" t="str">
            <v>Days</v>
          </cell>
          <cell r="G401" t="str">
            <v>Day's Tampones mini 24x16u</v>
          </cell>
          <cell r="H401" t="str">
            <v>g</v>
          </cell>
          <cell r="I401">
            <v>24</v>
          </cell>
          <cell r="J401">
            <v>16</v>
          </cell>
          <cell r="K401">
            <v>0.38400000000000001</v>
          </cell>
          <cell r="L401" t="str">
            <v>Fem Care</v>
          </cell>
          <cell r="M401" t="str">
            <v>Tampon</v>
          </cell>
          <cell r="N401" t="str">
            <v>T9</v>
          </cell>
          <cell r="O401" t="str">
            <v>Premium</v>
          </cell>
          <cell r="P401" t="str">
            <v>mini</v>
          </cell>
          <cell r="Q401" t="str">
            <v>Tampon</v>
          </cell>
          <cell r="R401">
            <v>4.1666666666666664E-2</v>
          </cell>
          <cell r="S401">
            <v>3.7499999999999999E-2</v>
          </cell>
          <cell r="T401">
            <v>1</v>
          </cell>
          <cell r="U401">
            <v>0.9</v>
          </cell>
          <cell r="V401">
            <v>5</v>
          </cell>
          <cell r="W401">
            <v>2.5</v>
          </cell>
          <cell r="X401">
            <v>9.5</v>
          </cell>
          <cell r="Y401">
            <v>15.5</v>
          </cell>
          <cell r="Z401">
            <v>11</v>
          </cell>
          <cell r="AA401">
            <v>20</v>
          </cell>
          <cell r="AB401">
            <v>43</v>
          </cell>
          <cell r="AC401">
            <v>301</v>
          </cell>
          <cell r="AD401">
            <v>3.4099999999999998E-3</v>
          </cell>
          <cell r="AE401" t="str">
            <v>caja</v>
          </cell>
          <cell r="AF401" t="str">
            <v>Rca.Checa</v>
          </cell>
          <cell r="AG401">
            <v>37797</v>
          </cell>
          <cell r="AH401">
            <v>56150</v>
          </cell>
          <cell r="AN401">
            <v>900</v>
          </cell>
        </row>
        <row r="402">
          <cell r="A402">
            <v>56152</v>
          </cell>
          <cell r="B402">
            <v>30156938</v>
          </cell>
          <cell r="C402">
            <v>7793620922700</v>
          </cell>
          <cell r="D402">
            <v>17793620922707</v>
          </cell>
          <cell r="E402" t="str">
            <v>KCC</v>
          </cell>
          <cell r="F402" t="str">
            <v>Days</v>
          </cell>
          <cell r="G402" t="str">
            <v>Day's Tampones super 24x16u</v>
          </cell>
          <cell r="H402" t="str">
            <v>g</v>
          </cell>
          <cell r="I402">
            <v>24</v>
          </cell>
          <cell r="J402">
            <v>16</v>
          </cell>
          <cell r="K402">
            <v>0.38400000000000001</v>
          </cell>
          <cell r="L402" t="str">
            <v>Fem Care</v>
          </cell>
          <cell r="M402" t="str">
            <v>Tampon</v>
          </cell>
          <cell r="N402" t="str">
            <v>T9</v>
          </cell>
          <cell r="O402" t="str">
            <v>Premium</v>
          </cell>
          <cell r="P402" t="str">
            <v>super</v>
          </cell>
          <cell r="Q402" t="str">
            <v>Tampon</v>
          </cell>
          <cell r="R402">
            <v>5.8333333333333341E-2</v>
          </cell>
          <cell r="S402">
            <v>5.4166666666666669E-2</v>
          </cell>
          <cell r="T402">
            <v>1.4</v>
          </cell>
          <cell r="U402">
            <v>1.3</v>
          </cell>
          <cell r="V402">
            <v>5.3</v>
          </cell>
          <cell r="W402">
            <v>3</v>
          </cell>
          <cell r="X402">
            <v>11.5</v>
          </cell>
          <cell r="Y402">
            <v>17</v>
          </cell>
          <cell r="Z402">
            <v>13</v>
          </cell>
          <cell r="AA402">
            <v>24</v>
          </cell>
          <cell r="AB402">
            <v>30</v>
          </cell>
          <cell r="AC402">
            <v>210</v>
          </cell>
          <cell r="AD402">
            <v>5.3039999999999997E-3</v>
          </cell>
          <cell r="AE402" t="str">
            <v>caja</v>
          </cell>
          <cell r="AF402" t="str">
            <v>Rca.Checa</v>
          </cell>
          <cell r="AG402">
            <v>37797</v>
          </cell>
          <cell r="AH402">
            <v>56152</v>
          </cell>
          <cell r="AN402">
            <v>1300</v>
          </cell>
        </row>
        <row r="403">
          <cell r="A403">
            <v>58191</v>
          </cell>
          <cell r="B403">
            <v>30172926</v>
          </cell>
          <cell r="C403">
            <v>7840781551130</v>
          </cell>
          <cell r="D403">
            <v>17793620902099</v>
          </cell>
          <cell r="E403" t="str">
            <v>KCC</v>
          </cell>
          <cell r="F403" t="str">
            <v>Days</v>
          </cell>
          <cell r="G403" t="str">
            <v>Day's normal extrasuave s/alas 30x(pack 2x10u)</v>
          </cell>
          <cell r="H403" t="str">
            <v>g</v>
          </cell>
          <cell r="I403">
            <v>30</v>
          </cell>
          <cell r="J403">
            <v>20</v>
          </cell>
          <cell r="K403">
            <v>0.6</v>
          </cell>
          <cell r="L403" t="str">
            <v>Fem Care</v>
          </cell>
          <cell r="M403" t="str">
            <v>Toallas</v>
          </cell>
          <cell r="N403" t="str">
            <v>T9</v>
          </cell>
          <cell r="O403" t="str">
            <v>Premium</v>
          </cell>
          <cell r="P403" t="str">
            <v>sin alas</v>
          </cell>
          <cell r="Q403" t="str">
            <v>Toa. Fem</v>
          </cell>
          <cell r="R403">
            <v>0.22</v>
          </cell>
          <cell r="S403">
            <v>0.2</v>
          </cell>
          <cell r="T403">
            <v>6.6</v>
          </cell>
          <cell r="U403">
            <v>6</v>
          </cell>
          <cell r="V403">
            <v>130</v>
          </cell>
          <cell r="W403">
            <v>70</v>
          </cell>
          <cell r="X403">
            <v>90</v>
          </cell>
          <cell r="Y403">
            <v>420</v>
          </cell>
          <cell r="Z403">
            <v>350</v>
          </cell>
          <cell r="AA403">
            <v>360</v>
          </cell>
          <cell r="AB403">
            <v>7</v>
          </cell>
          <cell r="AC403">
            <v>35</v>
          </cell>
          <cell r="AD403">
            <v>52.92</v>
          </cell>
          <cell r="AE403" t="str">
            <v>Dm3</v>
          </cell>
          <cell r="AF403" t="str">
            <v>Argentina</v>
          </cell>
          <cell r="AG403">
            <v>37820</v>
          </cell>
          <cell r="AH403">
            <v>58191</v>
          </cell>
          <cell r="AN403">
            <v>6000</v>
          </cell>
        </row>
        <row r="404">
          <cell r="A404">
            <v>58626</v>
          </cell>
          <cell r="B404">
            <v>30155008</v>
          </cell>
          <cell r="C404">
            <v>7840781551147</v>
          </cell>
          <cell r="D404" t="str">
            <v>1 7840781551144</v>
          </cell>
          <cell r="E404" t="str">
            <v>KCC</v>
          </cell>
          <cell r="F404" t="str">
            <v>Days</v>
          </cell>
          <cell r="G404" t="str">
            <v>Day's normal supersec c/alas 20x30u (pack 3x2)</v>
          </cell>
          <cell r="H404" t="str">
            <v>g</v>
          </cell>
          <cell r="I404">
            <v>20</v>
          </cell>
          <cell r="J404">
            <v>30</v>
          </cell>
          <cell r="K404">
            <v>0.6</v>
          </cell>
          <cell r="L404" t="str">
            <v>Fem Care</v>
          </cell>
          <cell r="M404" t="str">
            <v>Toallas</v>
          </cell>
          <cell r="N404" t="str">
            <v>T9</v>
          </cell>
          <cell r="O404" t="str">
            <v>Premium</v>
          </cell>
          <cell r="P404" t="str">
            <v>con alas</v>
          </cell>
          <cell r="Q404" t="str">
            <v>Toa. Fem</v>
          </cell>
          <cell r="R404">
            <v>0.33</v>
          </cell>
          <cell r="S404">
            <v>0.3</v>
          </cell>
          <cell r="T404">
            <v>6.6</v>
          </cell>
          <cell r="U404">
            <v>6</v>
          </cell>
          <cell r="V404">
            <v>160</v>
          </cell>
          <cell r="W404">
            <v>70</v>
          </cell>
          <cell r="X404">
            <v>90</v>
          </cell>
          <cell r="Y404">
            <v>420</v>
          </cell>
          <cell r="Z404">
            <v>350</v>
          </cell>
          <cell r="AA404">
            <v>360</v>
          </cell>
          <cell r="AB404">
            <v>6</v>
          </cell>
          <cell r="AC404">
            <v>18</v>
          </cell>
          <cell r="AD404">
            <v>52.92</v>
          </cell>
          <cell r="AE404" t="str">
            <v>Dm3</v>
          </cell>
          <cell r="AF404" t="str">
            <v>Argentina</v>
          </cell>
          <cell r="AG404">
            <v>37820</v>
          </cell>
          <cell r="AH404">
            <v>58626</v>
          </cell>
          <cell r="AL404" t="str">
            <v>Promoción 3x2</v>
          </cell>
          <cell r="AN404">
            <v>6000</v>
          </cell>
        </row>
        <row r="405">
          <cell r="A405" t="str">
            <v>44289v</v>
          </cell>
          <cell r="B405">
            <v>30155114</v>
          </cell>
          <cell r="C405">
            <v>7793620902108</v>
          </cell>
          <cell r="E405" t="str">
            <v>KCC</v>
          </cell>
          <cell r="F405" t="str">
            <v>Days</v>
          </cell>
          <cell r="G405" t="str">
            <v>Day's nocturna normal c/alas 40*8u (lila)</v>
          </cell>
          <cell r="H405" t="str">
            <v>g</v>
          </cell>
          <cell r="I405">
            <v>40</v>
          </cell>
          <cell r="J405">
            <v>8</v>
          </cell>
          <cell r="K405">
            <v>0.32</v>
          </cell>
          <cell r="L405" t="str">
            <v>Fem Care</v>
          </cell>
          <cell r="M405" t="str">
            <v>Toallas</v>
          </cell>
          <cell r="N405" t="str">
            <v>T9</v>
          </cell>
          <cell r="O405" t="str">
            <v>Premium</v>
          </cell>
          <cell r="P405" t="str">
            <v>con alas</v>
          </cell>
          <cell r="AG405">
            <v>37237</v>
          </cell>
          <cell r="AH405" t="str">
            <v>44289v</v>
          </cell>
          <cell r="AI405">
            <v>40065</v>
          </cell>
          <cell r="AJ405">
            <v>13440312</v>
          </cell>
          <cell r="AK405">
            <v>5</v>
          </cell>
          <cell r="AN405">
            <v>0</v>
          </cell>
        </row>
        <row r="406">
          <cell r="A406">
            <v>44289</v>
          </cell>
          <cell r="B406">
            <v>30170994</v>
          </cell>
          <cell r="C406">
            <v>7793620902108</v>
          </cell>
          <cell r="E406" t="str">
            <v>KCC</v>
          </cell>
          <cell r="F406" t="str">
            <v>Days</v>
          </cell>
          <cell r="G406" t="str">
            <v>Toalla femenina Day's nocturna normal c/alas 40*8u (lila)</v>
          </cell>
          <cell r="H406" t="str">
            <v>g</v>
          </cell>
          <cell r="I406">
            <v>40</v>
          </cell>
          <cell r="J406">
            <v>8</v>
          </cell>
          <cell r="K406">
            <v>0.32</v>
          </cell>
          <cell r="L406" t="str">
            <v>Fem Care</v>
          </cell>
          <cell r="M406" t="str">
            <v>Toallas</v>
          </cell>
          <cell r="N406" t="str">
            <v>T9</v>
          </cell>
          <cell r="O406" t="str">
            <v>Premium</v>
          </cell>
          <cell r="P406" t="str">
            <v>con alas</v>
          </cell>
          <cell r="AG406">
            <v>37237</v>
          </cell>
          <cell r="AH406">
            <v>44289</v>
          </cell>
          <cell r="AI406">
            <v>40065</v>
          </cell>
          <cell r="AJ406">
            <v>13440312</v>
          </cell>
          <cell r="AK406">
            <v>5</v>
          </cell>
          <cell r="AN406">
            <v>0</v>
          </cell>
        </row>
        <row r="407">
          <cell r="A407">
            <v>6602</v>
          </cell>
          <cell r="B407">
            <v>30155112</v>
          </cell>
          <cell r="C407">
            <v>7794626351075</v>
          </cell>
          <cell r="E407" t="str">
            <v>KCC</v>
          </cell>
          <cell r="F407" t="str">
            <v>Days</v>
          </cell>
          <cell r="G407" t="str">
            <v>Day's normal extrasuave c/ alas 60*10u (verde)</v>
          </cell>
          <cell r="H407" t="str">
            <v>g</v>
          </cell>
          <cell r="I407">
            <v>60</v>
          </cell>
          <cell r="J407">
            <v>10</v>
          </cell>
          <cell r="K407">
            <v>0.6</v>
          </cell>
          <cell r="L407" t="str">
            <v>Fem Care</v>
          </cell>
          <cell r="M407" t="str">
            <v>Toallas</v>
          </cell>
          <cell r="N407" t="str">
            <v>T9</v>
          </cell>
          <cell r="O407" t="str">
            <v>Premium</v>
          </cell>
          <cell r="P407" t="str">
            <v>con alas</v>
          </cell>
          <cell r="AG407">
            <v>37237</v>
          </cell>
          <cell r="AH407">
            <v>6602</v>
          </cell>
          <cell r="AI407">
            <v>40063</v>
          </cell>
          <cell r="AJ407">
            <v>13440312</v>
          </cell>
          <cell r="AK407">
            <v>6</v>
          </cell>
          <cell r="AN407">
            <v>0</v>
          </cell>
        </row>
        <row r="408">
          <cell r="A408" t="str">
            <v>44288v</v>
          </cell>
          <cell r="B408" t="str">
            <v>30155116v</v>
          </cell>
          <cell r="C408" t="str">
            <v>7793620902092v</v>
          </cell>
          <cell r="D408">
            <v>17798038151350</v>
          </cell>
          <cell r="E408" t="str">
            <v>KCC</v>
          </cell>
          <cell r="F408" t="str">
            <v>Days</v>
          </cell>
          <cell r="G408" t="str">
            <v>Day's normal extrasuave s/alas 60*10u (rosa)</v>
          </cell>
          <cell r="H408" t="str">
            <v>g</v>
          </cell>
          <cell r="I408">
            <v>60</v>
          </cell>
          <cell r="J408">
            <v>10</v>
          </cell>
          <cell r="K408">
            <v>0.6</v>
          </cell>
          <cell r="L408" t="str">
            <v>Fem Care</v>
          </cell>
          <cell r="M408" t="str">
            <v>Toallas</v>
          </cell>
          <cell r="N408" t="str">
            <v>T9</v>
          </cell>
          <cell r="O408" t="str">
            <v>Premium</v>
          </cell>
          <cell r="P408" t="str">
            <v>sin alas</v>
          </cell>
          <cell r="Q408" t="str">
            <v>Papel Higienico</v>
          </cell>
          <cell r="R408">
            <v>0.27016666666666667</v>
          </cell>
          <cell r="S408">
            <v>0.25991666666666668</v>
          </cell>
          <cell r="T408">
            <v>3.242</v>
          </cell>
          <cell r="U408">
            <v>3.1190000000000002</v>
          </cell>
          <cell r="V408">
            <v>200</v>
          </cell>
          <cell r="W408">
            <v>100</v>
          </cell>
          <cell r="X408">
            <v>180</v>
          </cell>
          <cell r="Y408">
            <v>200</v>
          </cell>
          <cell r="Z408">
            <v>360</v>
          </cell>
          <cell r="AA408">
            <v>555</v>
          </cell>
          <cell r="AB408">
            <v>6</v>
          </cell>
          <cell r="AC408">
            <v>36</v>
          </cell>
          <cell r="AD408">
            <v>39.96</v>
          </cell>
          <cell r="AE408" t="str">
            <v>Cajas</v>
          </cell>
          <cell r="AF408" t="str">
            <v>Argentina</v>
          </cell>
          <cell r="AH408" t="str">
            <v>44288v</v>
          </cell>
          <cell r="AI408">
            <v>40067</v>
          </cell>
          <cell r="AJ408">
            <v>13440312</v>
          </cell>
          <cell r="AK408">
            <v>7</v>
          </cell>
          <cell r="AN408">
            <v>0</v>
          </cell>
        </row>
        <row r="409">
          <cell r="A409">
            <v>44288</v>
          </cell>
          <cell r="B409">
            <v>30155116</v>
          </cell>
          <cell r="C409">
            <v>7793620902092</v>
          </cell>
          <cell r="D409">
            <v>17798038151060</v>
          </cell>
          <cell r="E409" t="str">
            <v>KCC</v>
          </cell>
          <cell r="F409" t="str">
            <v>Days</v>
          </cell>
          <cell r="G409" t="str">
            <v>Day's normal extrasuave s/alas 60x10u(rosa)+lightdays anat.x40uGRATIS</v>
          </cell>
          <cell r="H409" t="str">
            <v>g</v>
          </cell>
          <cell r="I409">
            <v>60</v>
          </cell>
          <cell r="J409">
            <v>10</v>
          </cell>
          <cell r="K409">
            <v>0.6</v>
          </cell>
          <cell r="L409" t="str">
            <v>Fem Care</v>
          </cell>
          <cell r="M409" t="str">
            <v>Toallas</v>
          </cell>
          <cell r="N409" t="str">
            <v>T9</v>
          </cell>
          <cell r="O409" t="str">
            <v>Premium</v>
          </cell>
          <cell r="P409" t="str">
            <v>sin alas</v>
          </cell>
          <cell r="Q409" t="str">
            <v>Papel Higienico</v>
          </cell>
          <cell r="R409">
            <v>0.136375</v>
          </cell>
          <cell r="S409">
            <v>0.13033333333333333</v>
          </cell>
          <cell r="T409">
            <v>3.2730000000000001</v>
          </cell>
          <cell r="U409">
            <v>3.1280000000000001</v>
          </cell>
          <cell r="V409">
            <v>100</v>
          </cell>
          <cell r="W409">
            <v>100</v>
          </cell>
          <cell r="X409">
            <v>180</v>
          </cell>
          <cell r="Y409">
            <v>200</v>
          </cell>
          <cell r="Z409">
            <v>360</v>
          </cell>
          <cell r="AA409">
            <v>555</v>
          </cell>
          <cell r="AB409">
            <v>6</v>
          </cell>
          <cell r="AC409">
            <v>36</v>
          </cell>
          <cell r="AD409">
            <v>39.96</v>
          </cell>
          <cell r="AE409" t="str">
            <v>Cajas</v>
          </cell>
          <cell r="AF409" t="str">
            <v>Argentina</v>
          </cell>
          <cell r="AH409">
            <v>44288</v>
          </cell>
          <cell r="AI409">
            <v>40067</v>
          </cell>
          <cell r="AJ409">
            <v>13440312</v>
          </cell>
          <cell r="AK409">
            <v>7</v>
          </cell>
          <cell r="AN409">
            <v>0</v>
          </cell>
        </row>
        <row r="410">
          <cell r="A410">
            <v>9224</v>
          </cell>
          <cell r="B410">
            <v>30155110</v>
          </cell>
          <cell r="C410">
            <v>7793620000576</v>
          </cell>
          <cell r="D410">
            <v>17798038150346</v>
          </cell>
          <cell r="E410" t="str">
            <v>KCC</v>
          </cell>
          <cell r="F410" t="str">
            <v>Days</v>
          </cell>
          <cell r="G410" t="str">
            <v>Day's normal supersec c/alas 60*10u (amarillo)</v>
          </cell>
          <cell r="H410" t="str">
            <v>g</v>
          </cell>
          <cell r="I410">
            <v>60</v>
          </cell>
          <cell r="J410">
            <v>10</v>
          </cell>
          <cell r="K410">
            <v>0.6</v>
          </cell>
          <cell r="L410" t="str">
            <v>Fem Care</v>
          </cell>
          <cell r="M410" t="str">
            <v>Toallas</v>
          </cell>
          <cell r="N410" t="str">
            <v>T9</v>
          </cell>
          <cell r="O410" t="str">
            <v>Premium</v>
          </cell>
          <cell r="P410" t="str">
            <v>con alas</v>
          </cell>
          <cell r="Q410" t="str">
            <v>Papel Higienico</v>
          </cell>
          <cell r="R410">
            <v>0.27033333333333337</v>
          </cell>
          <cell r="S410">
            <v>0.26066666666666666</v>
          </cell>
          <cell r="T410">
            <v>3.2440000000000002</v>
          </cell>
          <cell r="U410">
            <v>3.1280000000000001</v>
          </cell>
          <cell r="V410">
            <v>200</v>
          </cell>
          <cell r="W410">
            <v>100</v>
          </cell>
          <cell r="X410">
            <v>180</v>
          </cell>
          <cell r="Y410">
            <v>200</v>
          </cell>
          <cell r="Z410">
            <v>369</v>
          </cell>
          <cell r="AA410">
            <v>542</v>
          </cell>
          <cell r="AB410">
            <v>6</v>
          </cell>
          <cell r="AC410">
            <v>36</v>
          </cell>
          <cell r="AD410">
            <v>40</v>
          </cell>
          <cell r="AE410" t="str">
            <v>Cajas</v>
          </cell>
          <cell r="AF410" t="str">
            <v>Argentina</v>
          </cell>
          <cell r="AH410">
            <v>9224</v>
          </cell>
          <cell r="AI410">
            <v>40060</v>
          </cell>
          <cell r="AJ410">
            <v>13440312</v>
          </cell>
          <cell r="AK410">
            <v>4</v>
          </cell>
          <cell r="AN410">
            <v>0</v>
          </cell>
        </row>
        <row r="411">
          <cell r="A411">
            <v>8512</v>
          </cell>
          <cell r="B411">
            <v>30155185</v>
          </cell>
          <cell r="C411">
            <v>7793620000965</v>
          </cell>
          <cell r="D411">
            <v>17798038150483</v>
          </cell>
          <cell r="E411" t="str">
            <v>KCC</v>
          </cell>
          <cell r="F411" t="str">
            <v>Days</v>
          </cell>
          <cell r="G411" t="str">
            <v>Day's Tampones medio 24*20u (verde)</v>
          </cell>
          <cell r="H411" t="str">
            <v>g</v>
          </cell>
          <cell r="I411">
            <v>24</v>
          </cell>
          <cell r="J411">
            <v>20</v>
          </cell>
          <cell r="K411">
            <v>0.48</v>
          </cell>
          <cell r="L411" t="str">
            <v>Fem Care</v>
          </cell>
          <cell r="M411" t="str">
            <v>Tampon</v>
          </cell>
          <cell r="N411" t="str">
            <v>T9</v>
          </cell>
          <cell r="O411" t="str">
            <v>Premium</v>
          </cell>
          <cell r="P411" t="str">
            <v>medio</v>
          </cell>
          <cell r="Q411" t="str">
            <v>Papel Higienico</v>
          </cell>
          <cell r="R411">
            <v>1.8</v>
          </cell>
          <cell r="S411">
            <v>1.8</v>
          </cell>
          <cell r="T411">
            <v>3.11</v>
          </cell>
          <cell r="U411">
            <v>3</v>
          </cell>
          <cell r="V411">
            <v>200</v>
          </cell>
          <cell r="W411">
            <v>100</v>
          </cell>
          <cell r="X411">
            <v>360</v>
          </cell>
          <cell r="Y411">
            <v>200</v>
          </cell>
          <cell r="Z411">
            <v>350</v>
          </cell>
          <cell r="AA411">
            <v>570</v>
          </cell>
          <cell r="AB411">
            <v>6</v>
          </cell>
          <cell r="AC411">
            <v>36</v>
          </cell>
          <cell r="AD411">
            <v>39.9</v>
          </cell>
          <cell r="AE411" t="str">
            <v>Cajas</v>
          </cell>
          <cell r="AF411" t="str">
            <v>Argentina</v>
          </cell>
          <cell r="AH411">
            <v>8512</v>
          </cell>
          <cell r="AI411">
            <v>55185</v>
          </cell>
          <cell r="AN411">
            <v>0</v>
          </cell>
        </row>
        <row r="412">
          <cell r="A412">
            <v>7165</v>
          </cell>
          <cell r="B412">
            <v>30155183</v>
          </cell>
          <cell r="C412">
            <v>7793620000958</v>
          </cell>
          <cell r="D412">
            <v>17798038151459</v>
          </cell>
          <cell r="E412" t="str">
            <v>KCC</v>
          </cell>
          <cell r="F412" t="str">
            <v>Days</v>
          </cell>
          <cell r="G412" t="str">
            <v>Day's Tampones mini 24*20u (rosa)</v>
          </cell>
          <cell r="H412" t="str">
            <v>g</v>
          </cell>
          <cell r="I412">
            <v>24</v>
          </cell>
          <cell r="J412">
            <v>20</v>
          </cell>
          <cell r="K412">
            <v>0.48</v>
          </cell>
          <cell r="L412" t="str">
            <v>Fem Care</v>
          </cell>
          <cell r="M412" t="str">
            <v>Tampon</v>
          </cell>
          <cell r="N412" t="str">
            <v>T9</v>
          </cell>
          <cell r="O412" t="str">
            <v>Premium</v>
          </cell>
          <cell r="P412" t="str">
            <v>mini</v>
          </cell>
          <cell r="Q412" t="str">
            <v>Papel Higienico</v>
          </cell>
          <cell r="R412">
            <v>1.5</v>
          </cell>
          <cell r="S412">
            <v>1.5</v>
          </cell>
          <cell r="T412">
            <v>7.2380000000000004</v>
          </cell>
          <cell r="U412">
            <v>7.101</v>
          </cell>
          <cell r="V412">
            <v>200</v>
          </cell>
          <cell r="W412">
            <v>100</v>
          </cell>
          <cell r="X412">
            <v>180</v>
          </cell>
          <cell r="Y412">
            <v>200</v>
          </cell>
          <cell r="Z412">
            <v>400</v>
          </cell>
          <cell r="AA412">
            <v>600</v>
          </cell>
          <cell r="AB412">
            <v>5</v>
          </cell>
          <cell r="AC412">
            <v>30</v>
          </cell>
          <cell r="AD412">
            <v>48</v>
          </cell>
          <cell r="AE412" t="str">
            <v>Cajas</v>
          </cell>
          <cell r="AF412" t="str">
            <v>Argentina</v>
          </cell>
          <cell r="AH412">
            <v>7165</v>
          </cell>
          <cell r="AI412">
            <v>55183</v>
          </cell>
          <cell r="AN412">
            <v>0</v>
          </cell>
        </row>
        <row r="413">
          <cell r="A413">
            <v>7188</v>
          </cell>
          <cell r="B413">
            <v>30155187</v>
          </cell>
          <cell r="C413">
            <v>7793620000972</v>
          </cell>
          <cell r="D413">
            <v>17798038151411</v>
          </cell>
          <cell r="E413" t="str">
            <v>KCC</v>
          </cell>
          <cell r="F413" t="str">
            <v>Days</v>
          </cell>
          <cell r="G413" t="str">
            <v>Day's Tampones super 24*20u (amarillo)</v>
          </cell>
          <cell r="H413" t="str">
            <v>g</v>
          </cell>
          <cell r="I413">
            <v>24</v>
          </cell>
          <cell r="J413">
            <v>20</v>
          </cell>
          <cell r="K413">
            <v>0.48</v>
          </cell>
          <cell r="L413" t="str">
            <v>Fem Care</v>
          </cell>
          <cell r="M413" t="str">
            <v>Tampon</v>
          </cell>
          <cell r="N413" t="str">
            <v>T9</v>
          </cell>
          <cell r="O413" t="str">
            <v>Premium</v>
          </cell>
          <cell r="P413" t="str">
            <v>super</v>
          </cell>
          <cell r="Q413" t="str">
            <v>Papel Higienico</v>
          </cell>
          <cell r="R413">
            <v>2.2000000000000002</v>
          </cell>
          <cell r="S413">
            <v>2.2000000000000002</v>
          </cell>
          <cell r="T413">
            <v>3.4369999999999998</v>
          </cell>
          <cell r="U413">
            <v>3.3140000000000001</v>
          </cell>
          <cell r="V413">
            <v>100</v>
          </cell>
          <cell r="W413">
            <v>100</v>
          </cell>
          <cell r="X413">
            <v>180</v>
          </cell>
          <cell r="Y413">
            <v>200</v>
          </cell>
          <cell r="Z413">
            <v>360</v>
          </cell>
          <cell r="AA413">
            <v>555</v>
          </cell>
          <cell r="AB413">
            <v>6</v>
          </cell>
          <cell r="AC413">
            <v>36</v>
          </cell>
          <cell r="AD413">
            <v>39.96</v>
          </cell>
          <cell r="AE413" t="str">
            <v>Cajas</v>
          </cell>
          <cell r="AF413" t="str">
            <v>Argentina</v>
          </cell>
          <cell r="AH413">
            <v>7188</v>
          </cell>
          <cell r="AI413">
            <v>55187</v>
          </cell>
          <cell r="AN413">
            <v>0</v>
          </cell>
        </row>
        <row r="414">
          <cell r="A414">
            <v>8976</v>
          </cell>
          <cell r="B414">
            <v>30155103</v>
          </cell>
          <cell r="C414">
            <v>7793620003430</v>
          </cell>
          <cell r="D414">
            <v>17798038151329</v>
          </cell>
          <cell r="E414" t="str">
            <v>KCC</v>
          </cell>
          <cell r="F414" t="str">
            <v>Days</v>
          </cell>
          <cell r="G414" t="str">
            <v>Day's Ultra Finas extrasuave c/alas 60*10u (verde)</v>
          </cell>
          <cell r="H414" t="str">
            <v>g</v>
          </cell>
          <cell r="I414">
            <v>60</v>
          </cell>
          <cell r="J414">
            <v>10</v>
          </cell>
          <cell r="K414">
            <v>0.6</v>
          </cell>
          <cell r="L414" t="str">
            <v>Fem Care</v>
          </cell>
          <cell r="M414" t="str">
            <v>Toallas</v>
          </cell>
          <cell r="N414" t="str">
            <v>T9</v>
          </cell>
          <cell r="O414" t="str">
            <v>Premium</v>
          </cell>
          <cell r="P414" t="str">
            <v>Ultra finas</v>
          </cell>
          <cell r="Q414" t="str">
            <v>Papel Higienico</v>
          </cell>
          <cell r="R414">
            <v>0.28641666666666665</v>
          </cell>
          <cell r="S414">
            <v>0.27616666666666667</v>
          </cell>
          <cell r="T414">
            <v>3.4369999999999998</v>
          </cell>
          <cell r="U414">
            <v>3.3140000000000001</v>
          </cell>
          <cell r="V414">
            <v>200</v>
          </cell>
          <cell r="W414">
            <v>100</v>
          </cell>
          <cell r="X414">
            <v>180</v>
          </cell>
          <cell r="Y414">
            <v>555</v>
          </cell>
          <cell r="Z414">
            <v>360</v>
          </cell>
          <cell r="AA414">
            <v>200</v>
          </cell>
          <cell r="AB414">
            <v>6</v>
          </cell>
          <cell r="AC414">
            <v>36</v>
          </cell>
          <cell r="AD414">
            <v>39.96</v>
          </cell>
          <cell r="AE414" t="str">
            <v>Cajas</v>
          </cell>
          <cell r="AF414" t="str">
            <v>Argentina</v>
          </cell>
          <cell r="AH414">
            <v>8976</v>
          </cell>
          <cell r="AI414">
            <v>4052</v>
          </cell>
          <cell r="AJ414">
            <v>13440312</v>
          </cell>
          <cell r="AK414">
            <v>2</v>
          </cell>
          <cell r="AN414">
            <v>0</v>
          </cell>
        </row>
        <row r="415">
          <cell r="A415">
            <v>8600</v>
          </cell>
          <cell r="B415">
            <v>30155105</v>
          </cell>
          <cell r="C415">
            <v>7793620003454</v>
          </cell>
          <cell r="E415" t="str">
            <v>KCC</v>
          </cell>
          <cell r="F415" t="str">
            <v>Days</v>
          </cell>
          <cell r="G415" t="str">
            <v>Day's Ultra Finas extrasuave s/alas 60*10u (rosa)</v>
          </cell>
          <cell r="H415" t="str">
            <v>g</v>
          </cell>
          <cell r="I415">
            <v>60</v>
          </cell>
          <cell r="J415">
            <v>10</v>
          </cell>
          <cell r="K415">
            <v>0.6</v>
          </cell>
          <cell r="L415" t="str">
            <v>Fem Care</v>
          </cell>
          <cell r="M415" t="str">
            <v>Toallas</v>
          </cell>
          <cell r="N415" t="str">
            <v>T9</v>
          </cell>
          <cell r="O415" t="str">
            <v>Premium</v>
          </cell>
          <cell r="P415" t="str">
            <v>Ultra finas</v>
          </cell>
          <cell r="AH415">
            <v>8600</v>
          </cell>
          <cell r="AI415">
            <v>4054</v>
          </cell>
          <cell r="AJ415">
            <v>13440312</v>
          </cell>
          <cell r="AK415">
            <v>3</v>
          </cell>
          <cell r="AN415">
            <v>0</v>
          </cell>
        </row>
        <row r="416">
          <cell r="A416">
            <v>44286</v>
          </cell>
          <cell r="B416">
            <v>30155101</v>
          </cell>
          <cell r="C416">
            <v>7793620054012</v>
          </cell>
          <cell r="D416">
            <v>47798038150590</v>
          </cell>
          <cell r="E416" t="str">
            <v>KCC</v>
          </cell>
          <cell r="F416" t="str">
            <v>Days</v>
          </cell>
          <cell r="G416" t="str">
            <v>Day's Ultra Finas supersec c/alas 60*10u (amarillo)</v>
          </cell>
          <cell r="H416" t="str">
            <v>g</v>
          </cell>
          <cell r="I416">
            <v>60</v>
          </cell>
          <cell r="J416">
            <v>10</v>
          </cell>
          <cell r="K416">
            <v>0.6</v>
          </cell>
          <cell r="L416" t="str">
            <v>Fem Care</v>
          </cell>
          <cell r="M416" t="str">
            <v>Toallas</v>
          </cell>
          <cell r="N416" t="str">
            <v>T9</v>
          </cell>
          <cell r="O416" t="str">
            <v>Premium</v>
          </cell>
          <cell r="P416" t="str">
            <v>Ultra finas</v>
          </cell>
          <cell r="Q416" t="str">
            <v>Servilleta</v>
          </cell>
          <cell r="AE416" t="str">
            <v>Cajas</v>
          </cell>
          <cell r="AF416" t="str">
            <v>Argentina</v>
          </cell>
          <cell r="AH416">
            <v>44286</v>
          </cell>
          <cell r="AI416">
            <v>4050</v>
          </cell>
          <cell r="AJ416">
            <v>13440312</v>
          </cell>
          <cell r="AK416">
            <v>1</v>
          </cell>
          <cell r="AN416">
            <v>0</v>
          </cell>
        </row>
        <row r="417">
          <cell r="A417">
            <v>35495</v>
          </cell>
          <cell r="B417">
            <v>30155273</v>
          </cell>
          <cell r="C417">
            <v>7793620001405</v>
          </cell>
          <cell r="E417" t="str">
            <v>KCC</v>
          </cell>
          <cell r="F417" t="str">
            <v>Days</v>
          </cell>
          <cell r="G417" t="str">
            <v>Lightday's Anatomico - 30 paq. x 40 un. (azul)</v>
          </cell>
          <cell r="H417" t="str">
            <v>g</v>
          </cell>
          <cell r="I417">
            <v>30</v>
          </cell>
          <cell r="J417">
            <v>40</v>
          </cell>
          <cell r="K417">
            <v>1.2</v>
          </cell>
          <cell r="L417" t="str">
            <v>Fem Care</v>
          </cell>
          <cell r="M417" t="str">
            <v>Protector</v>
          </cell>
          <cell r="N417" t="str">
            <v>T9</v>
          </cell>
          <cell r="O417" t="str">
            <v>Premium</v>
          </cell>
          <cell r="P417" t="str">
            <v>Protector diario</v>
          </cell>
          <cell r="Q417" t="str">
            <v>Rollo cocina</v>
          </cell>
          <cell r="AE417" t="str">
            <v>Cajas</v>
          </cell>
          <cell r="AF417" t="str">
            <v>Argentina</v>
          </cell>
          <cell r="AH417">
            <v>35495</v>
          </cell>
          <cell r="AI417">
            <v>4353</v>
          </cell>
          <cell r="AJ417">
            <v>13440502</v>
          </cell>
          <cell r="AK417">
            <v>6</v>
          </cell>
          <cell r="AN417">
            <v>0</v>
          </cell>
        </row>
        <row r="418">
          <cell r="A418">
            <v>39951</v>
          </cell>
          <cell r="B418">
            <v>30155268</v>
          </cell>
          <cell r="C418">
            <v>7793620001368</v>
          </cell>
          <cell r="E418" t="str">
            <v>KCC</v>
          </cell>
          <cell r="F418" t="str">
            <v>Days</v>
          </cell>
          <cell r="G418" t="str">
            <v>Lightday's Anatomico - 50 paq. x 20 un. (azul)</v>
          </cell>
          <cell r="H418" t="str">
            <v>g</v>
          </cell>
          <cell r="I418">
            <v>50</v>
          </cell>
          <cell r="J418">
            <v>20</v>
          </cell>
          <cell r="K418">
            <v>1</v>
          </cell>
          <cell r="L418" t="str">
            <v>Fem Care</v>
          </cell>
          <cell r="M418" t="str">
            <v>Protector</v>
          </cell>
          <cell r="N418" t="str">
            <v>T9</v>
          </cell>
          <cell r="O418" t="str">
            <v>Premium</v>
          </cell>
          <cell r="P418" t="str">
            <v>Protector diario</v>
          </cell>
          <cell r="Q418" t="str">
            <v>Rollo cocina</v>
          </cell>
          <cell r="AE418" t="str">
            <v>Cajas</v>
          </cell>
          <cell r="AF418" t="str">
            <v>Argentina</v>
          </cell>
          <cell r="AH418">
            <v>39951</v>
          </cell>
          <cell r="AI418">
            <v>4351</v>
          </cell>
          <cell r="AJ418">
            <v>13440502</v>
          </cell>
          <cell r="AK418">
            <v>1</v>
          </cell>
          <cell r="AN418">
            <v>0</v>
          </cell>
        </row>
        <row r="419">
          <cell r="A419">
            <v>49806</v>
          </cell>
          <cell r="B419">
            <v>30155142</v>
          </cell>
          <cell r="C419">
            <v>7793620001382</v>
          </cell>
          <cell r="D419">
            <v>17798038151473</v>
          </cell>
          <cell r="E419" t="str">
            <v>KCC</v>
          </cell>
          <cell r="F419" t="str">
            <v>Days</v>
          </cell>
          <cell r="G419" t="str">
            <v>Lightday's c/ Alas - 50 paq. x 20 un.</v>
          </cell>
          <cell r="H419" t="str">
            <v>g</v>
          </cell>
          <cell r="I419">
            <v>50</v>
          </cell>
          <cell r="J419">
            <v>20</v>
          </cell>
          <cell r="K419">
            <v>1</v>
          </cell>
          <cell r="L419" t="str">
            <v>Fem Care</v>
          </cell>
          <cell r="M419" t="str">
            <v>Protector</v>
          </cell>
          <cell r="N419" t="str">
            <v>T9</v>
          </cell>
          <cell r="O419" t="str">
            <v>Premium</v>
          </cell>
          <cell r="P419" t="str">
            <v>Protector diario</v>
          </cell>
          <cell r="Q419" t="str">
            <v>Rollo cocina</v>
          </cell>
          <cell r="R419">
            <v>3.1</v>
          </cell>
          <cell r="S419">
            <v>2.8</v>
          </cell>
          <cell r="T419">
            <v>2.1850000000000001</v>
          </cell>
          <cell r="U419">
            <v>1.774</v>
          </cell>
          <cell r="V419">
            <v>22</v>
          </cell>
          <cell r="W419">
            <v>10</v>
          </cell>
          <cell r="X419">
            <v>40</v>
          </cell>
          <cell r="Y419">
            <v>22</v>
          </cell>
          <cell r="Z419">
            <v>40</v>
          </cell>
          <cell r="AA419">
            <v>56.5</v>
          </cell>
          <cell r="AB419">
            <v>5</v>
          </cell>
          <cell r="AC419">
            <v>25</v>
          </cell>
          <cell r="AD419">
            <v>49.7</v>
          </cell>
          <cell r="AE419" t="str">
            <v>Cajas</v>
          </cell>
          <cell r="AF419" t="str">
            <v>Argentina</v>
          </cell>
          <cell r="AH419">
            <v>49806</v>
          </cell>
          <cell r="AI419">
            <v>55142</v>
          </cell>
          <cell r="AJ419">
            <v>13440502</v>
          </cell>
          <cell r="AK419">
            <v>2</v>
          </cell>
          <cell r="AN419">
            <v>0</v>
          </cell>
        </row>
        <row r="420">
          <cell r="A420">
            <v>7659</v>
          </cell>
          <cell r="B420">
            <v>30155145</v>
          </cell>
          <cell r="C420">
            <v>7793620001399</v>
          </cell>
          <cell r="D420">
            <v>17794626908931</v>
          </cell>
          <cell r="E420" t="str">
            <v>KCC</v>
          </cell>
          <cell r="F420" t="str">
            <v>Days</v>
          </cell>
          <cell r="G420" t="str">
            <v>Lightday's Long - 50 paq. x 20 un.</v>
          </cell>
          <cell r="H420" t="str">
            <v>g</v>
          </cell>
          <cell r="I420">
            <v>50</v>
          </cell>
          <cell r="J420">
            <v>20</v>
          </cell>
          <cell r="K420">
            <v>1</v>
          </cell>
          <cell r="L420" t="str">
            <v>Fem Care</v>
          </cell>
          <cell r="M420" t="str">
            <v>Protector</v>
          </cell>
          <cell r="N420" t="str">
            <v>T9</v>
          </cell>
          <cell r="O420" t="str">
            <v>Premium</v>
          </cell>
          <cell r="P420" t="str">
            <v>Protector diario</v>
          </cell>
          <cell r="R420">
            <v>3.3</v>
          </cell>
          <cell r="S420">
            <v>3</v>
          </cell>
          <cell r="T420">
            <v>3.3340000000000001</v>
          </cell>
          <cell r="U420">
            <v>2.7290000000000001</v>
          </cell>
          <cell r="V420">
            <v>10.5</v>
          </cell>
          <cell r="W420">
            <v>27</v>
          </cell>
          <cell r="X420">
            <v>10.5</v>
          </cell>
          <cell r="Y420">
            <v>23.5</v>
          </cell>
          <cell r="Z420">
            <v>26.5</v>
          </cell>
          <cell r="AA420">
            <v>44</v>
          </cell>
          <cell r="AB420">
            <v>8</v>
          </cell>
          <cell r="AC420">
            <v>40</v>
          </cell>
          <cell r="AD420">
            <v>27.4</v>
          </cell>
          <cell r="AE420" t="str">
            <v>DM3</v>
          </cell>
          <cell r="AF420" t="str">
            <v>Argentina</v>
          </cell>
          <cell r="AH420">
            <v>7659</v>
          </cell>
          <cell r="AI420">
            <v>55145</v>
          </cell>
          <cell r="AJ420">
            <v>13440502</v>
          </cell>
          <cell r="AK420">
            <v>3</v>
          </cell>
          <cell r="AN420">
            <v>0</v>
          </cell>
        </row>
        <row r="421">
          <cell r="A421">
            <v>9132</v>
          </cell>
          <cell r="B421">
            <v>30155279</v>
          </cell>
          <cell r="C421">
            <v>7793620001412</v>
          </cell>
          <cell r="D421">
            <v>17794626908948</v>
          </cell>
          <cell r="E421" t="str">
            <v>KCC</v>
          </cell>
          <cell r="F421" t="str">
            <v>Days</v>
          </cell>
          <cell r="G421" t="str">
            <v>Lightday's perfumado - 30 paq. x 40 un. (rosa)</v>
          </cell>
          <cell r="H421" t="str">
            <v>g</v>
          </cell>
          <cell r="I421">
            <v>30</v>
          </cell>
          <cell r="J421">
            <v>40</v>
          </cell>
          <cell r="K421">
            <v>1.2</v>
          </cell>
          <cell r="L421" t="str">
            <v>Fem Care</v>
          </cell>
          <cell r="M421" t="str">
            <v>Protector</v>
          </cell>
          <cell r="N421" t="str">
            <v>T9</v>
          </cell>
          <cell r="O421" t="str">
            <v>Premium</v>
          </cell>
          <cell r="P421" t="str">
            <v>Protector diario</v>
          </cell>
          <cell r="R421">
            <v>3.2639999999999998</v>
          </cell>
          <cell r="S421">
            <v>2.6589999999999998</v>
          </cell>
          <cell r="T421">
            <v>3.2639999999999998</v>
          </cell>
          <cell r="U421">
            <v>2.6589999999999998</v>
          </cell>
          <cell r="V421">
            <v>10.5</v>
          </cell>
          <cell r="W421">
            <v>22.5</v>
          </cell>
          <cell r="X421">
            <v>21.5</v>
          </cell>
          <cell r="Y421">
            <v>23.5</v>
          </cell>
          <cell r="Z421">
            <v>26.5</v>
          </cell>
          <cell r="AA421">
            <v>44</v>
          </cell>
          <cell r="AB421">
            <v>8</v>
          </cell>
          <cell r="AC421">
            <v>40</v>
          </cell>
          <cell r="AD421">
            <v>27.4</v>
          </cell>
          <cell r="AE421" t="str">
            <v>DM3</v>
          </cell>
          <cell r="AF421" t="str">
            <v>Argentina</v>
          </cell>
          <cell r="AH421">
            <v>9132</v>
          </cell>
          <cell r="AI421">
            <v>4355</v>
          </cell>
          <cell r="AJ421">
            <v>13440502</v>
          </cell>
          <cell r="AK421">
            <v>4</v>
          </cell>
          <cell r="AN421">
            <v>0</v>
          </cell>
        </row>
        <row r="422">
          <cell r="A422">
            <v>9148</v>
          </cell>
          <cell r="B422">
            <v>30155276</v>
          </cell>
          <cell r="C422">
            <v>7793620001375</v>
          </cell>
          <cell r="D422">
            <v>17794626908955</v>
          </cell>
          <cell r="E422" t="str">
            <v>KCC</v>
          </cell>
          <cell r="F422" t="str">
            <v>Days</v>
          </cell>
          <cell r="G422" t="str">
            <v>Lightday's perfumado - 50 paq. x 20 un. (rosa)</v>
          </cell>
          <cell r="H422" t="str">
            <v>g</v>
          </cell>
          <cell r="I422">
            <v>50</v>
          </cell>
          <cell r="J422">
            <v>20</v>
          </cell>
          <cell r="K422">
            <v>1</v>
          </cell>
          <cell r="L422" t="str">
            <v>Fem Care</v>
          </cell>
          <cell r="M422" t="str">
            <v>Protector</v>
          </cell>
          <cell r="N422" t="str">
            <v>T9</v>
          </cell>
          <cell r="O422" t="str">
            <v>Premium</v>
          </cell>
          <cell r="P422" t="str">
            <v>Protector diario</v>
          </cell>
          <cell r="R422">
            <v>2.8919999999999999</v>
          </cell>
          <cell r="S422">
            <v>2.2869999999999999</v>
          </cell>
          <cell r="T422">
            <v>2.8919999999999999</v>
          </cell>
          <cell r="U422">
            <v>2.2869999999999999</v>
          </cell>
          <cell r="V422">
            <v>10.5</v>
          </cell>
          <cell r="W422">
            <v>20</v>
          </cell>
          <cell r="X422">
            <v>23.5</v>
          </cell>
          <cell r="Y422">
            <v>23.5</v>
          </cell>
          <cell r="Z422">
            <v>26.5</v>
          </cell>
          <cell r="AA422">
            <v>44</v>
          </cell>
          <cell r="AB422">
            <v>8</v>
          </cell>
          <cell r="AC422">
            <v>40</v>
          </cell>
          <cell r="AD422">
            <v>27.4</v>
          </cell>
          <cell r="AE422" t="str">
            <v>DM3</v>
          </cell>
          <cell r="AF422" t="str">
            <v>Argentina</v>
          </cell>
          <cell r="AH422">
            <v>9148</v>
          </cell>
          <cell r="AI422">
            <v>4354</v>
          </cell>
          <cell r="AJ422">
            <v>13440502</v>
          </cell>
          <cell r="AK422">
            <v>5</v>
          </cell>
          <cell r="AN422">
            <v>0</v>
          </cell>
        </row>
        <row r="423">
          <cell r="A423">
            <v>58617</v>
          </cell>
          <cell r="B423">
            <v>30156844</v>
          </cell>
          <cell r="C423">
            <v>7793620568441</v>
          </cell>
          <cell r="D423">
            <v>17793620568448</v>
          </cell>
          <cell r="E423" t="str">
            <v>KCC</v>
          </cell>
          <cell r="F423" t="str">
            <v>Days</v>
          </cell>
          <cell r="G423" t="str">
            <v>Toalla femenina Day's Esencial c/alas 40x8u.</v>
          </cell>
          <cell r="H423" t="str">
            <v>g</v>
          </cell>
          <cell r="I423">
            <v>40</v>
          </cell>
          <cell r="J423">
            <v>8</v>
          </cell>
          <cell r="K423">
            <v>0.32</v>
          </cell>
          <cell r="L423" t="str">
            <v>Fem Care</v>
          </cell>
          <cell r="M423" t="str">
            <v>Toallas</v>
          </cell>
          <cell r="N423" t="str">
            <v>T9</v>
          </cell>
          <cell r="O423" t="str">
            <v>Value</v>
          </cell>
          <cell r="P423" t="str">
            <v>con alas</v>
          </cell>
          <cell r="Q423" t="str">
            <v>Toa. Fem</v>
          </cell>
          <cell r="R423">
            <v>6.9599999999999995E-2</v>
          </cell>
          <cell r="S423">
            <v>5.9399999999999994E-2</v>
          </cell>
          <cell r="T423">
            <v>2.7839999999999998</v>
          </cell>
          <cell r="U423">
            <v>2.3759999999999999</v>
          </cell>
          <cell r="V423">
            <v>175</v>
          </cell>
          <cell r="W423">
            <v>110</v>
          </cell>
          <cell r="X423">
            <v>85</v>
          </cell>
          <cell r="Y423">
            <v>175</v>
          </cell>
          <cell r="Z423">
            <v>285</v>
          </cell>
          <cell r="AA423">
            <v>555</v>
          </cell>
          <cell r="AB423">
            <v>6</v>
          </cell>
          <cell r="AC423">
            <v>42</v>
          </cell>
          <cell r="AD423">
            <v>27.680624999999999</v>
          </cell>
          <cell r="AE423" t="str">
            <v>caja</v>
          </cell>
          <cell r="AF423" t="str">
            <v>Argentina</v>
          </cell>
          <cell r="AH423">
            <v>58617</v>
          </cell>
          <cell r="AL423" t="str">
            <v>normal</v>
          </cell>
          <cell r="AM423" t="str">
            <v>Esencial</v>
          </cell>
          <cell r="AN423">
            <v>2376</v>
          </cell>
        </row>
        <row r="424">
          <cell r="A424">
            <v>58622</v>
          </cell>
          <cell r="B424">
            <v>30170427</v>
          </cell>
          <cell r="C424">
            <v>7793620568458</v>
          </cell>
          <cell r="D424">
            <v>17793620568455</v>
          </cell>
          <cell r="E424" t="str">
            <v>KCC</v>
          </cell>
          <cell r="F424" t="str">
            <v>Days</v>
          </cell>
          <cell r="G424" t="str">
            <v>Toalla femenina Day's Esencial s/alas 40x8u.</v>
          </cell>
          <cell r="H424" t="str">
            <v>g</v>
          </cell>
          <cell r="I424">
            <v>40</v>
          </cell>
          <cell r="J424">
            <v>8</v>
          </cell>
          <cell r="K424">
            <v>0.32</v>
          </cell>
          <cell r="L424" t="str">
            <v>Fem Care</v>
          </cell>
          <cell r="M424" t="str">
            <v>Toallas</v>
          </cell>
          <cell r="N424" t="str">
            <v>T9</v>
          </cell>
          <cell r="O424" t="str">
            <v>Value</v>
          </cell>
          <cell r="P424" t="str">
            <v>sin alas</v>
          </cell>
          <cell r="Q424" t="str">
            <v>Toa. Fem</v>
          </cell>
          <cell r="R424">
            <v>6.6974999999999993E-2</v>
          </cell>
          <cell r="S424">
            <v>5.6774999999999999E-2</v>
          </cell>
          <cell r="T424">
            <v>2.6789999999999998</v>
          </cell>
          <cell r="U424">
            <v>2.2709999999999999</v>
          </cell>
          <cell r="V424">
            <v>85</v>
          </cell>
          <cell r="W424">
            <v>110</v>
          </cell>
          <cell r="X424">
            <v>70</v>
          </cell>
          <cell r="Y424">
            <v>175</v>
          </cell>
          <cell r="Z424">
            <v>285</v>
          </cell>
          <cell r="AA424">
            <v>555</v>
          </cell>
          <cell r="AB424">
            <v>6</v>
          </cell>
          <cell r="AC424">
            <v>42</v>
          </cell>
          <cell r="AD424">
            <v>27.680624999999999</v>
          </cell>
          <cell r="AE424" t="str">
            <v>caja</v>
          </cell>
          <cell r="AF424" t="str">
            <v>Argentina</v>
          </cell>
          <cell r="AH424">
            <v>58622</v>
          </cell>
          <cell r="AL424" t="str">
            <v>normal</v>
          </cell>
          <cell r="AM424" t="str">
            <v>Esencial</v>
          </cell>
          <cell r="AN424">
            <v>2271</v>
          </cell>
        </row>
        <row r="425">
          <cell r="A425">
            <v>58511</v>
          </cell>
          <cell r="B425">
            <v>30171779</v>
          </cell>
          <cell r="C425">
            <v>7793620500076</v>
          </cell>
          <cell r="D425">
            <v>17793620500073</v>
          </cell>
          <cell r="E425" t="str">
            <v>KCC</v>
          </cell>
          <cell r="F425" t="str">
            <v>Days</v>
          </cell>
          <cell r="G425" t="str">
            <v>Toalla femenina Day's esencial ultrafina c/alas 40x8u.</v>
          </cell>
          <cell r="H425" t="str">
            <v>g</v>
          </cell>
          <cell r="I425">
            <v>40</v>
          </cell>
          <cell r="J425">
            <v>8</v>
          </cell>
          <cell r="K425">
            <v>0.32</v>
          </cell>
          <cell r="L425" t="str">
            <v>Fem Care</v>
          </cell>
          <cell r="M425" t="str">
            <v>Toallas</v>
          </cell>
          <cell r="N425" t="str">
            <v>T9</v>
          </cell>
          <cell r="O425" t="str">
            <v>Value</v>
          </cell>
          <cell r="P425" t="str">
            <v>Ultra finas</v>
          </cell>
          <cell r="Q425" t="str">
            <v>Toa. Fem</v>
          </cell>
          <cell r="R425">
            <v>5.4200000000000005E-2</v>
          </cell>
          <cell r="S425">
            <v>4.5450000000000004E-2</v>
          </cell>
          <cell r="T425">
            <v>2.1680000000000001</v>
          </cell>
          <cell r="U425">
            <v>1.8180000000000001</v>
          </cell>
          <cell r="V425">
            <v>80</v>
          </cell>
          <cell r="W425">
            <v>70</v>
          </cell>
          <cell r="X425">
            <v>85</v>
          </cell>
          <cell r="Y425">
            <v>175</v>
          </cell>
          <cell r="Z425">
            <v>328</v>
          </cell>
          <cell r="AA425">
            <v>395</v>
          </cell>
          <cell r="AB425">
            <v>9</v>
          </cell>
          <cell r="AC425">
            <v>63</v>
          </cell>
          <cell r="AD425">
            <v>22.672999999999998</v>
          </cell>
          <cell r="AE425" t="str">
            <v>caja</v>
          </cell>
          <cell r="AF425" t="str">
            <v>Argentina</v>
          </cell>
          <cell r="AH425">
            <v>58511</v>
          </cell>
          <cell r="AL425" t="str">
            <v>Ultrafinas</v>
          </cell>
          <cell r="AM425" t="str">
            <v>Esencial</v>
          </cell>
          <cell r="AN425">
            <v>1818</v>
          </cell>
        </row>
        <row r="426">
          <cell r="A426">
            <v>91609</v>
          </cell>
          <cell r="B426">
            <v>30173585</v>
          </cell>
          <cell r="C426">
            <v>7793620560049</v>
          </cell>
          <cell r="D426">
            <v>17793620560046</v>
          </cell>
          <cell r="E426" t="str">
            <v>KCC</v>
          </cell>
          <cell r="F426" t="str">
            <v>Days</v>
          </cell>
          <cell r="G426" t="str">
            <v>Toalla femenina Day's sensitive c/alas 40x8u.</v>
          </cell>
          <cell r="H426" t="str">
            <v>g</v>
          </cell>
          <cell r="I426">
            <v>40</v>
          </cell>
          <cell r="J426">
            <v>8</v>
          </cell>
          <cell r="K426">
            <v>0.32</v>
          </cell>
          <cell r="L426" t="str">
            <v>Fem Care</v>
          </cell>
          <cell r="M426" t="str">
            <v>Toallas</v>
          </cell>
          <cell r="N426" t="str">
            <v>T9</v>
          </cell>
          <cell r="O426" t="str">
            <v>Value</v>
          </cell>
          <cell r="P426" t="str">
            <v>con alas</v>
          </cell>
          <cell r="Q426" t="str">
            <v>Toa. Fem</v>
          </cell>
          <cell r="R426">
            <v>0.09</v>
          </cell>
          <cell r="S426">
            <v>7.1999999999999995E-2</v>
          </cell>
          <cell r="T426">
            <v>3.5670000000000002</v>
          </cell>
          <cell r="U426">
            <v>2.88</v>
          </cell>
          <cell r="V426">
            <v>4</v>
          </cell>
          <cell r="W426">
            <v>15</v>
          </cell>
          <cell r="X426">
            <v>15</v>
          </cell>
          <cell r="Y426">
            <v>30.5</v>
          </cell>
          <cell r="Z426">
            <v>31</v>
          </cell>
          <cell r="AA426">
            <v>41.5</v>
          </cell>
          <cell r="AB426">
            <v>4</v>
          </cell>
          <cell r="AC426">
            <v>28</v>
          </cell>
          <cell r="AD426">
            <v>39.238</v>
          </cell>
          <cell r="AE426" t="str">
            <v>DM3</v>
          </cell>
          <cell r="AF426" t="str">
            <v>Argentina</v>
          </cell>
        </row>
        <row r="427">
          <cell r="A427">
            <v>91580</v>
          </cell>
          <cell r="B427">
            <v>30173584</v>
          </cell>
          <cell r="C427">
            <v>7793620560032</v>
          </cell>
          <cell r="D427">
            <v>17793620560039</v>
          </cell>
          <cell r="E427" t="str">
            <v>KCC</v>
          </cell>
          <cell r="F427" t="str">
            <v>Days</v>
          </cell>
          <cell r="G427" t="str">
            <v>Toalla femenina Day's sensitive ultrafina c/alas 40x8u.</v>
          </cell>
          <cell r="H427" t="str">
            <v>g</v>
          </cell>
          <cell r="I427">
            <v>40</v>
          </cell>
          <cell r="J427">
            <v>8</v>
          </cell>
          <cell r="K427">
            <v>0.32</v>
          </cell>
          <cell r="L427" t="str">
            <v>Fem Care</v>
          </cell>
          <cell r="M427" t="str">
            <v>Toallas</v>
          </cell>
          <cell r="N427" t="str">
            <v>T9</v>
          </cell>
          <cell r="O427" t="str">
            <v>Value</v>
          </cell>
          <cell r="P427" t="str">
            <v>con alas</v>
          </cell>
          <cell r="Q427" t="str">
            <v>Toa. Fem</v>
          </cell>
          <cell r="R427">
            <v>0.10100000000000001</v>
          </cell>
          <cell r="S427">
            <v>9.9000000000000005E-2</v>
          </cell>
          <cell r="T427">
            <v>3.0249999999999999</v>
          </cell>
          <cell r="U427">
            <v>2.98</v>
          </cell>
          <cell r="V427">
            <v>6</v>
          </cell>
          <cell r="W427">
            <v>10</v>
          </cell>
          <cell r="X427">
            <v>20</v>
          </cell>
          <cell r="Y427">
            <v>30</v>
          </cell>
          <cell r="Z427">
            <v>30</v>
          </cell>
          <cell r="AA427">
            <v>40</v>
          </cell>
          <cell r="AB427">
            <v>9</v>
          </cell>
          <cell r="AC427">
            <v>36</v>
          </cell>
          <cell r="AD427">
            <v>36000</v>
          </cell>
          <cell r="AE427" t="str">
            <v>Dm3</v>
          </cell>
          <cell r="AF427" t="str">
            <v>Argentina</v>
          </cell>
        </row>
        <row r="428">
          <cell r="A428">
            <v>58505</v>
          </cell>
          <cell r="B428">
            <v>30170992</v>
          </cell>
          <cell r="C428">
            <v>7793620510020</v>
          </cell>
          <cell r="D428">
            <v>17793620510027</v>
          </cell>
          <cell r="E428" t="str">
            <v>KCC</v>
          </cell>
          <cell r="F428" t="str">
            <v>Days</v>
          </cell>
          <cell r="G428" t="str">
            <v>Toalla femenina Day's normal c/alas extra suave 40x8u.</v>
          </cell>
          <cell r="H428" t="str">
            <v>g</v>
          </cell>
          <cell r="I428">
            <v>40</v>
          </cell>
          <cell r="J428">
            <v>8</v>
          </cell>
          <cell r="K428">
            <v>0.32</v>
          </cell>
          <cell r="L428" t="str">
            <v>Fem Care</v>
          </cell>
          <cell r="M428" t="str">
            <v>Toallas</v>
          </cell>
          <cell r="N428" t="str">
            <v>T9</v>
          </cell>
          <cell r="O428" t="str">
            <v>Premium</v>
          </cell>
          <cell r="P428" t="str">
            <v>con alas</v>
          </cell>
          <cell r="Q428" t="str">
            <v>Toa. Fem</v>
          </cell>
          <cell r="R428">
            <v>6.9599999999999995E-2</v>
          </cell>
          <cell r="S428">
            <v>5.9399999999999994E-2</v>
          </cell>
          <cell r="T428">
            <v>2.7839999999999998</v>
          </cell>
          <cell r="U428">
            <v>2.3759999999999999</v>
          </cell>
          <cell r="V428">
            <v>175</v>
          </cell>
          <cell r="W428">
            <v>110</v>
          </cell>
          <cell r="X428">
            <v>85</v>
          </cell>
          <cell r="Y428">
            <v>175</v>
          </cell>
          <cell r="Z428">
            <v>285</v>
          </cell>
          <cell r="AA428">
            <v>555</v>
          </cell>
          <cell r="AB428">
            <v>6</v>
          </cell>
          <cell r="AC428">
            <v>42</v>
          </cell>
          <cell r="AD428">
            <v>27.680624999999999</v>
          </cell>
          <cell r="AE428" t="str">
            <v>caja</v>
          </cell>
          <cell r="AF428" t="str">
            <v>Argentina</v>
          </cell>
          <cell r="AH428">
            <v>58505</v>
          </cell>
          <cell r="AL428" t="str">
            <v>normal</v>
          </cell>
          <cell r="AN428">
            <v>2376</v>
          </cell>
        </row>
        <row r="429">
          <cell r="A429">
            <v>58502</v>
          </cell>
          <cell r="B429">
            <v>30170991</v>
          </cell>
          <cell r="C429">
            <v>7793620510013</v>
          </cell>
          <cell r="D429">
            <v>17793620510010</v>
          </cell>
          <cell r="E429" t="str">
            <v>KCC</v>
          </cell>
          <cell r="F429" t="str">
            <v>Days</v>
          </cell>
          <cell r="G429" t="str">
            <v>Toalla femenina Day's normal c/alas super sec 40x8u</v>
          </cell>
          <cell r="H429" t="str">
            <v>g</v>
          </cell>
          <cell r="I429">
            <v>40</v>
          </cell>
          <cell r="J429">
            <v>8</v>
          </cell>
          <cell r="K429">
            <v>0.32</v>
          </cell>
          <cell r="L429" t="str">
            <v>Fem Care</v>
          </cell>
          <cell r="M429" t="str">
            <v>Toallas</v>
          </cell>
          <cell r="N429" t="str">
            <v>T9</v>
          </cell>
          <cell r="O429" t="str">
            <v>Premium</v>
          </cell>
          <cell r="P429" t="str">
            <v>con alas</v>
          </cell>
          <cell r="Q429" t="str">
            <v>Toa. Fem</v>
          </cell>
          <cell r="R429">
            <v>7.0899999999999991E-2</v>
          </cell>
          <cell r="S429">
            <v>6.0699999999999997E-2</v>
          </cell>
          <cell r="T429">
            <v>2.8359999999999999</v>
          </cell>
          <cell r="U429">
            <v>2.4279999999999999</v>
          </cell>
          <cell r="V429">
            <v>70</v>
          </cell>
          <cell r="W429">
            <v>110</v>
          </cell>
          <cell r="X429">
            <v>85</v>
          </cell>
          <cell r="Y429">
            <v>175</v>
          </cell>
          <cell r="Z429">
            <v>285</v>
          </cell>
          <cell r="AA429">
            <v>555</v>
          </cell>
          <cell r="AB429">
            <v>6</v>
          </cell>
          <cell r="AC429">
            <v>42</v>
          </cell>
          <cell r="AD429">
            <v>27.680624999999999</v>
          </cell>
          <cell r="AE429" t="str">
            <v>caja</v>
          </cell>
          <cell r="AF429" t="str">
            <v>Argentina</v>
          </cell>
          <cell r="AH429">
            <v>58502</v>
          </cell>
          <cell r="AL429" t="str">
            <v>normal</v>
          </cell>
          <cell r="AN429">
            <v>2428</v>
          </cell>
        </row>
        <row r="430">
          <cell r="A430">
            <v>8990</v>
          </cell>
          <cell r="B430">
            <v>30170994</v>
          </cell>
          <cell r="C430">
            <v>7793620902108</v>
          </cell>
          <cell r="D430">
            <v>17793620902105</v>
          </cell>
          <cell r="E430" t="str">
            <v>KCC</v>
          </cell>
          <cell r="F430" t="str">
            <v>Days</v>
          </cell>
          <cell r="G430" t="str">
            <v>Toalla femenina Day's normal nocturna c/ alas 40x8u.</v>
          </cell>
          <cell r="H430" t="str">
            <v>g</v>
          </cell>
          <cell r="I430">
            <v>40</v>
          </cell>
          <cell r="J430">
            <v>8</v>
          </cell>
          <cell r="K430">
            <v>0.32</v>
          </cell>
          <cell r="L430" t="str">
            <v>Fem Care</v>
          </cell>
          <cell r="M430" t="str">
            <v>Toallas</v>
          </cell>
          <cell r="N430" t="str">
            <v>T9</v>
          </cell>
          <cell r="O430" t="str">
            <v>Premium</v>
          </cell>
          <cell r="P430" t="str">
            <v>con alas</v>
          </cell>
          <cell r="Q430" t="str">
            <v>Toa. Fem</v>
          </cell>
          <cell r="R430">
            <v>8.585000000000001E-2</v>
          </cell>
          <cell r="S430">
            <v>7.46E-2</v>
          </cell>
          <cell r="T430">
            <v>3.4340000000000002</v>
          </cell>
          <cell r="U430">
            <v>2.984</v>
          </cell>
          <cell r="V430">
            <v>60</v>
          </cell>
          <cell r="W430">
            <v>65</v>
          </cell>
          <cell r="X430">
            <v>265</v>
          </cell>
          <cell r="Y430">
            <v>250</v>
          </cell>
          <cell r="Z430">
            <v>328</v>
          </cell>
          <cell r="AA430">
            <v>538</v>
          </cell>
          <cell r="AB430">
            <v>6</v>
          </cell>
          <cell r="AC430">
            <v>30</v>
          </cell>
          <cell r="AD430">
            <v>44.116</v>
          </cell>
          <cell r="AE430" t="str">
            <v>caja</v>
          </cell>
          <cell r="AF430" t="str">
            <v>Argentina</v>
          </cell>
          <cell r="AH430">
            <v>8990</v>
          </cell>
          <cell r="AL430" t="str">
            <v>normal</v>
          </cell>
          <cell r="AN430">
            <v>2984</v>
          </cell>
        </row>
        <row r="431">
          <cell r="A431">
            <v>58506</v>
          </cell>
          <cell r="B431">
            <v>30170993</v>
          </cell>
          <cell r="C431">
            <v>7793620510037</v>
          </cell>
          <cell r="D431">
            <v>17793620510034</v>
          </cell>
          <cell r="E431" t="str">
            <v>KCC</v>
          </cell>
          <cell r="F431" t="str">
            <v>Days</v>
          </cell>
          <cell r="G431" t="str">
            <v>Toalla femenina Day's normal s/ alas extra suave 40x8u.</v>
          </cell>
          <cell r="H431" t="str">
            <v>g</v>
          </cell>
          <cell r="I431">
            <v>40</v>
          </cell>
          <cell r="J431">
            <v>8</v>
          </cell>
          <cell r="K431">
            <v>0.32</v>
          </cell>
          <cell r="L431" t="str">
            <v>Fem Care</v>
          </cell>
          <cell r="M431" t="str">
            <v>Toallas</v>
          </cell>
          <cell r="N431" t="str">
            <v>T9</v>
          </cell>
          <cell r="O431" t="str">
            <v>Premium</v>
          </cell>
          <cell r="P431" t="str">
            <v>sin alas</v>
          </cell>
          <cell r="Q431" t="str">
            <v>Toa. Fem</v>
          </cell>
          <cell r="R431">
            <v>6.6974999999999993E-2</v>
          </cell>
          <cell r="S431">
            <v>5.6774999999999999E-2</v>
          </cell>
          <cell r="T431">
            <v>2.6789999999999998</v>
          </cell>
          <cell r="U431">
            <v>2.2709999999999999</v>
          </cell>
          <cell r="V431">
            <v>85</v>
          </cell>
          <cell r="W431">
            <v>110</v>
          </cell>
          <cell r="X431">
            <v>70</v>
          </cell>
          <cell r="Y431">
            <v>175</v>
          </cell>
          <cell r="Z431">
            <v>285</v>
          </cell>
          <cell r="AA431">
            <v>555</v>
          </cell>
          <cell r="AB431">
            <v>6</v>
          </cell>
          <cell r="AC431">
            <v>42</v>
          </cell>
          <cell r="AD431">
            <v>27.680624999999999</v>
          </cell>
          <cell r="AE431" t="str">
            <v>caja</v>
          </cell>
          <cell r="AF431" t="str">
            <v>Argentina</v>
          </cell>
          <cell r="AH431">
            <v>58506</v>
          </cell>
          <cell r="AL431" t="str">
            <v>normal</v>
          </cell>
          <cell r="AN431">
            <v>2271</v>
          </cell>
        </row>
        <row r="432">
          <cell r="A432">
            <v>99435</v>
          </cell>
          <cell r="B432">
            <v>30170990</v>
          </cell>
          <cell r="C432">
            <v>7793620922472</v>
          </cell>
          <cell r="D432">
            <v>17793620922479</v>
          </cell>
          <cell r="E432" t="str">
            <v>KCC</v>
          </cell>
          <cell r="F432" t="str">
            <v>Days</v>
          </cell>
          <cell r="G432" t="str">
            <v>Toalla femenina Day's Ultafinas c/alas nocturnas 40x8u.</v>
          </cell>
          <cell r="H432" t="str">
            <v>g</v>
          </cell>
          <cell r="I432">
            <v>40</v>
          </cell>
          <cell r="J432">
            <v>8</v>
          </cell>
          <cell r="K432">
            <v>0.32</v>
          </cell>
          <cell r="L432" t="str">
            <v>Fem Care</v>
          </cell>
          <cell r="M432" t="str">
            <v>Toallas</v>
          </cell>
          <cell r="N432" t="str">
            <v>T9</v>
          </cell>
          <cell r="O432" t="str">
            <v>Premium</v>
          </cell>
          <cell r="P432" t="str">
            <v>Ultra finas</v>
          </cell>
          <cell r="Q432" t="str">
            <v>Toa. Fem</v>
          </cell>
          <cell r="R432">
            <v>6.25E-2</v>
          </cell>
          <cell r="S432">
            <v>5.5E-2</v>
          </cell>
          <cell r="T432">
            <v>2.5</v>
          </cell>
          <cell r="U432">
            <v>2.2000000000000002</v>
          </cell>
          <cell r="V432">
            <v>100</v>
          </cell>
          <cell r="W432">
            <v>78</v>
          </cell>
          <cell r="X432">
            <v>77</v>
          </cell>
          <cell r="Y432">
            <v>210</v>
          </cell>
          <cell r="Z432">
            <v>320</v>
          </cell>
          <cell r="AA432">
            <v>390</v>
          </cell>
          <cell r="AB432">
            <v>9</v>
          </cell>
          <cell r="AC432">
            <v>45</v>
          </cell>
          <cell r="AD432">
            <v>26.207999999999998</v>
          </cell>
          <cell r="AE432" t="str">
            <v>caja</v>
          </cell>
          <cell r="AF432" t="str">
            <v>Argentina</v>
          </cell>
          <cell r="AH432">
            <v>0</v>
          </cell>
          <cell r="AL432" t="str">
            <v>Ultrafinas</v>
          </cell>
          <cell r="AN432">
            <v>2200</v>
          </cell>
        </row>
        <row r="433">
          <cell r="A433">
            <v>58510</v>
          </cell>
          <cell r="B433">
            <v>30171778</v>
          </cell>
          <cell r="C433">
            <v>7793620500069</v>
          </cell>
          <cell r="D433">
            <v>17793620500066</v>
          </cell>
          <cell r="E433" t="str">
            <v>KCC</v>
          </cell>
          <cell r="F433" t="str">
            <v>Days</v>
          </cell>
          <cell r="G433" t="str">
            <v>Toalla femenina Day's Ultafinas Mini c/alas  40x8u.</v>
          </cell>
          <cell r="H433" t="str">
            <v>g</v>
          </cell>
          <cell r="I433">
            <v>40</v>
          </cell>
          <cell r="J433">
            <v>8</v>
          </cell>
          <cell r="K433">
            <v>0.32</v>
          </cell>
          <cell r="L433" t="str">
            <v>Fem Care</v>
          </cell>
          <cell r="M433" t="str">
            <v>Toallas</v>
          </cell>
          <cell r="N433" t="str">
            <v>T9</v>
          </cell>
          <cell r="O433" t="str">
            <v>Premium</v>
          </cell>
          <cell r="P433" t="str">
            <v>Ultra finas</v>
          </cell>
          <cell r="Q433" t="str">
            <v>Toa. Fem</v>
          </cell>
          <cell r="R433">
            <v>3.8811999999999999E-2</v>
          </cell>
          <cell r="S433">
            <v>3.3387E-2</v>
          </cell>
          <cell r="T433">
            <v>1.5524800000000001</v>
          </cell>
          <cell r="U433">
            <v>1.33548</v>
          </cell>
          <cell r="V433">
            <v>152</v>
          </cell>
          <cell r="W433">
            <v>60</v>
          </cell>
          <cell r="X433">
            <v>75</v>
          </cell>
          <cell r="Y433">
            <v>152</v>
          </cell>
          <cell r="Z433">
            <v>300</v>
          </cell>
          <cell r="AA433">
            <v>367</v>
          </cell>
          <cell r="AB433">
            <v>9</v>
          </cell>
          <cell r="AC433">
            <v>81</v>
          </cell>
          <cell r="AD433">
            <v>16.735199999999999</v>
          </cell>
          <cell r="AE433" t="str">
            <v>caja</v>
          </cell>
          <cell r="AF433" t="str">
            <v>Argentina</v>
          </cell>
          <cell r="AH433">
            <v>58510</v>
          </cell>
          <cell r="AL433" t="str">
            <v>Ultrafinas</v>
          </cell>
          <cell r="AN433">
            <v>1335.48</v>
          </cell>
        </row>
        <row r="434">
          <cell r="A434">
            <v>58507</v>
          </cell>
          <cell r="B434">
            <v>30170967</v>
          </cell>
          <cell r="C434">
            <v>7793620500014</v>
          </cell>
          <cell r="D434">
            <v>17793620500011</v>
          </cell>
          <cell r="E434" t="str">
            <v>KCC</v>
          </cell>
          <cell r="F434" t="str">
            <v>Days</v>
          </cell>
          <cell r="G434" t="str">
            <v>Toalla femenina Day's Ultrafinas c/ alas super sec 40x8u.</v>
          </cell>
          <cell r="H434" t="str">
            <v>g</v>
          </cell>
          <cell r="I434">
            <v>40</v>
          </cell>
          <cell r="J434">
            <v>8</v>
          </cell>
          <cell r="K434">
            <v>0.32</v>
          </cell>
          <cell r="L434" t="str">
            <v>Fem Care</v>
          </cell>
          <cell r="M434" t="str">
            <v>Toallas</v>
          </cell>
          <cell r="N434" t="str">
            <v>T9</v>
          </cell>
          <cell r="O434" t="str">
            <v>Premium</v>
          </cell>
          <cell r="P434" t="str">
            <v>Ultra finas</v>
          </cell>
          <cell r="Q434" t="str">
            <v>Toa. Fem</v>
          </cell>
          <cell r="R434">
            <v>6.2600000000000003E-2</v>
          </cell>
          <cell r="S434">
            <v>5.3849999999999995E-2</v>
          </cell>
          <cell r="T434">
            <v>2.504</v>
          </cell>
          <cell r="U434">
            <v>2.1539999999999999</v>
          </cell>
          <cell r="V434">
            <v>80</v>
          </cell>
          <cell r="W434">
            <v>70</v>
          </cell>
          <cell r="X434">
            <v>85</v>
          </cell>
          <cell r="Y434">
            <v>175</v>
          </cell>
          <cell r="Z434">
            <v>328</v>
          </cell>
          <cell r="AA434">
            <v>395</v>
          </cell>
          <cell r="AB434">
            <v>9</v>
          </cell>
          <cell r="AC434">
            <v>63</v>
          </cell>
          <cell r="AD434">
            <v>22.672999999999998</v>
          </cell>
          <cell r="AE434" t="str">
            <v>caja</v>
          </cell>
          <cell r="AF434" t="str">
            <v>Argentina</v>
          </cell>
          <cell r="AH434">
            <v>58507</v>
          </cell>
          <cell r="AL434" t="str">
            <v>Ultrafinas</v>
          </cell>
          <cell r="AN434">
            <v>2154</v>
          </cell>
        </row>
        <row r="435">
          <cell r="A435">
            <v>58508</v>
          </cell>
          <cell r="B435">
            <v>30170968</v>
          </cell>
          <cell r="C435">
            <v>7793620500021</v>
          </cell>
          <cell r="D435">
            <v>17793620500028</v>
          </cell>
          <cell r="E435" t="str">
            <v>KCC</v>
          </cell>
          <cell r="F435" t="str">
            <v>Days</v>
          </cell>
          <cell r="G435" t="str">
            <v>Toalla femenina Day's Ultrafinas c/alas extra suave 40x8u.</v>
          </cell>
          <cell r="H435" t="str">
            <v>g</v>
          </cell>
          <cell r="I435">
            <v>40</v>
          </cell>
          <cell r="J435">
            <v>8</v>
          </cell>
          <cell r="K435">
            <v>0.32</v>
          </cell>
          <cell r="L435" t="str">
            <v>Fem Care</v>
          </cell>
          <cell r="M435" t="str">
            <v>Toallas</v>
          </cell>
          <cell r="N435" t="str">
            <v>T9</v>
          </cell>
          <cell r="O435" t="str">
            <v>Premium</v>
          </cell>
          <cell r="P435" t="str">
            <v>Ultra finas</v>
          </cell>
          <cell r="Q435" t="str">
            <v>Toa. Fem</v>
          </cell>
          <cell r="R435">
            <v>6.2600000000000003E-2</v>
          </cell>
          <cell r="S435">
            <v>5.3849999999999995E-2</v>
          </cell>
          <cell r="T435">
            <v>2.504</v>
          </cell>
          <cell r="U435">
            <v>2.1539999999999999</v>
          </cell>
          <cell r="V435">
            <v>80</v>
          </cell>
          <cell r="W435">
            <v>70</v>
          </cell>
          <cell r="X435">
            <v>85</v>
          </cell>
          <cell r="Y435">
            <v>175</v>
          </cell>
          <cell r="Z435">
            <v>328</v>
          </cell>
          <cell r="AA435">
            <v>395</v>
          </cell>
          <cell r="AB435">
            <v>9</v>
          </cell>
          <cell r="AC435">
            <v>63</v>
          </cell>
          <cell r="AD435">
            <v>22.672999999999998</v>
          </cell>
          <cell r="AE435" t="str">
            <v>caja</v>
          </cell>
          <cell r="AF435" t="str">
            <v>Argentina</v>
          </cell>
          <cell r="AH435">
            <v>58508</v>
          </cell>
          <cell r="AL435" t="str">
            <v>Ultrafinas</v>
          </cell>
          <cell r="AN435">
            <v>2154</v>
          </cell>
        </row>
        <row r="436">
          <cell r="A436">
            <v>58509</v>
          </cell>
          <cell r="B436">
            <v>30170969</v>
          </cell>
          <cell r="C436">
            <v>7793620500038</v>
          </cell>
          <cell r="D436">
            <v>17793620500035</v>
          </cell>
          <cell r="E436" t="str">
            <v>KCC</v>
          </cell>
          <cell r="F436" t="str">
            <v>Days</v>
          </cell>
          <cell r="G436" t="str">
            <v>Toalla femenina Day's Ultrafinas s/alas extra suave 40x8u.</v>
          </cell>
          <cell r="H436" t="str">
            <v>g</v>
          </cell>
          <cell r="I436">
            <v>40</v>
          </cell>
          <cell r="J436">
            <v>8</v>
          </cell>
          <cell r="K436">
            <v>0.32</v>
          </cell>
          <cell r="L436" t="str">
            <v>Fem Care</v>
          </cell>
          <cell r="M436" t="str">
            <v>Toallas</v>
          </cell>
          <cell r="N436" t="str">
            <v>T9</v>
          </cell>
          <cell r="O436" t="str">
            <v>Premium</v>
          </cell>
          <cell r="P436" t="str">
            <v>Ultra finas</v>
          </cell>
          <cell r="Q436" t="str">
            <v>Toa. Fem</v>
          </cell>
          <cell r="R436">
            <v>7.039999999999999E-2</v>
          </cell>
          <cell r="S436">
            <v>6.1650000000000003E-2</v>
          </cell>
          <cell r="T436">
            <v>2.8159999999999998</v>
          </cell>
          <cell r="U436">
            <v>2.4660000000000002</v>
          </cell>
          <cell r="V436">
            <v>80</v>
          </cell>
          <cell r="W436">
            <v>70</v>
          </cell>
          <cell r="X436">
            <v>85</v>
          </cell>
          <cell r="Y436">
            <v>175</v>
          </cell>
          <cell r="Z436">
            <v>328</v>
          </cell>
          <cell r="AA436">
            <v>395</v>
          </cell>
          <cell r="AB436">
            <v>9</v>
          </cell>
          <cell r="AC436">
            <v>63</v>
          </cell>
          <cell r="AD436">
            <v>22.672999999999998</v>
          </cell>
          <cell r="AE436" t="str">
            <v>caja</v>
          </cell>
          <cell r="AF436" t="str">
            <v>Argentina</v>
          </cell>
          <cell r="AH436">
            <v>58509</v>
          </cell>
          <cell r="AL436" t="str">
            <v>Ultrafinas</v>
          </cell>
          <cell r="AN436">
            <v>2466</v>
          </cell>
        </row>
        <row r="437">
          <cell r="AH437">
            <v>0</v>
          </cell>
        </row>
        <row r="438">
          <cell r="A438">
            <v>70347</v>
          </cell>
          <cell r="B438">
            <v>30171900</v>
          </cell>
          <cell r="C438">
            <v>7793620500083</v>
          </cell>
          <cell r="D438">
            <v>17793620500080</v>
          </cell>
          <cell r="E438" t="str">
            <v>KCC</v>
          </cell>
          <cell r="F438" t="str">
            <v>Days</v>
          </cell>
          <cell r="G438" t="str">
            <v>Day's toalla fem normal c/ ala SS duo pack 20x16u</v>
          </cell>
          <cell r="H438" t="str">
            <v>g</v>
          </cell>
          <cell r="I438">
            <v>20</v>
          </cell>
          <cell r="J438">
            <v>16</v>
          </cell>
          <cell r="K438">
            <v>0.32</v>
          </cell>
          <cell r="L438" t="str">
            <v xml:space="preserve">Fem Care </v>
          </cell>
          <cell r="M438" t="str">
            <v>Toallas</v>
          </cell>
          <cell r="N438" t="str">
            <v>T8</v>
          </cell>
          <cell r="O438" t="str">
            <v>Value</v>
          </cell>
          <cell r="P438" t="str">
            <v>con alas</v>
          </cell>
          <cell r="Q438" t="str">
            <v>Toa. Fem</v>
          </cell>
          <cell r="R438">
            <v>0.55600000000000005</v>
          </cell>
          <cell r="S438">
            <v>0.121</v>
          </cell>
          <cell r="T438">
            <v>2.8359999999999999</v>
          </cell>
          <cell r="U438">
            <v>2.4279999999999999</v>
          </cell>
          <cell r="V438">
            <v>7</v>
          </cell>
          <cell r="W438">
            <v>11</v>
          </cell>
          <cell r="X438">
            <v>8.5</v>
          </cell>
          <cell r="Y438">
            <v>17.5</v>
          </cell>
          <cell r="Z438">
            <v>28.5</v>
          </cell>
          <cell r="AA438">
            <v>55.5</v>
          </cell>
          <cell r="AB438">
            <v>6</v>
          </cell>
          <cell r="AC438">
            <v>42</v>
          </cell>
          <cell r="AD438">
            <v>27.68</v>
          </cell>
          <cell r="AE438" t="str">
            <v>caja</v>
          </cell>
          <cell r="AF438" t="str">
            <v>Argentina</v>
          </cell>
          <cell r="AH438">
            <v>70347</v>
          </cell>
          <cell r="AN438">
            <v>2428</v>
          </cell>
        </row>
        <row r="439">
          <cell r="A439">
            <v>70348</v>
          </cell>
          <cell r="B439">
            <v>30171901</v>
          </cell>
          <cell r="C439">
            <v>7793620500090</v>
          </cell>
          <cell r="D439">
            <v>17793620500097</v>
          </cell>
          <cell r="E439" t="str">
            <v>KCC</v>
          </cell>
          <cell r="F439" t="str">
            <v>Days</v>
          </cell>
          <cell r="G439" t="str">
            <v>Day's toalla fem ultra finas c/ala SS duo pack 20x16u</v>
          </cell>
          <cell r="H439" t="str">
            <v>g</v>
          </cell>
          <cell r="I439">
            <v>20</v>
          </cell>
          <cell r="J439">
            <v>16</v>
          </cell>
          <cell r="K439">
            <v>0.32</v>
          </cell>
          <cell r="L439" t="str">
            <v xml:space="preserve">Fem Care </v>
          </cell>
          <cell r="M439" t="str">
            <v>Toallas</v>
          </cell>
          <cell r="N439" t="str">
            <v>T8</v>
          </cell>
          <cell r="O439" t="str">
            <v>Value</v>
          </cell>
          <cell r="P439" t="str">
            <v>con alas</v>
          </cell>
          <cell r="Q439" t="str">
            <v>Toa. Fem</v>
          </cell>
          <cell r="R439">
            <v>0.55600000000000005</v>
          </cell>
          <cell r="S439">
            <v>0.124</v>
          </cell>
          <cell r="T439">
            <v>2.8210000000000002</v>
          </cell>
          <cell r="U439">
            <v>2.4710000000000001</v>
          </cell>
          <cell r="V439">
            <v>8</v>
          </cell>
          <cell r="W439">
            <v>7</v>
          </cell>
          <cell r="X439">
            <v>8.5</v>
          </cell>
          <cell r="Y439">
            <v>17.5</v>
          </cell>
          <cell r="Z439">
            <v>32.799999999999997</v>
          </cell>
          <cell r="AA439">
            <v>39.5</v>
          </cell>
          <cell r="AB439">
            <v>9</v>
          </cell>
          <cell r="AC439">
            <v>63</v>
          </cell>
          <cell r="AD439">
            <v>22.672999999999998</v>
          </cell>
          <cell r="AE439" t="str">
            <v>caja</v>
          </cell>
          <cell r="AF439" t="str">
            <v>Argentina</v>
          </cell>
          <cell r="AH439">
            <v>70348</v>
          </cell>
          <cell r="AN439">
            <v>2471</v>
          </cell>
        </row>
        <row r="440">
          <cell r="A440">
            <v>61975</v>
          </cell>
          <cell r="B440">
            <v>30172176</v>
          </cell>
          <cell r="C440">
            <v>7793620923127</v>
          </cell>
          <cell r="D440">
            <v>17793620923124</v>
          </cell>
          <cell r="E440" t="str">
            <v>KCC</v>
          </cell>
          <cell r="F440" t="str">
            <v>Days</v>
          </cell>
          <cell r="G440" t="str">
            <v>Lightday's duofit 50x20u</v>
          </cell>
          <cell r="H440" t="str">
            <v>g</v>
          </cell>
          <cell r="I440">
            <v>50</v>
          </cell>
          <cell r="J440">
            <v>20</v>
          </cell>
          <cell r="K440">
            <v>1</v>
          </cell>
          <cell r="L440" t="str">
            <v xml:space="preserve">Fem Care </v>
          </cell>
          <cell r="M440" t="str">
            <v>Protector</v>
          </cell>
          <cell r="N440" t="str">
            <v>T9</v>
          </cell>
          <cell r="O440" t="str">
            <v>Value</v>
          </cell>
          <cell r="P440" t="str">
            <v>Duofit</v>
          </cell>
          <cell r="Q440" t="str">
            <v>Prot.Diario</v>
          </cell>
          <cell r="R440">
            <v>4.2000000000000003E-2</v>
          </cell>
          <cell r="S440">
            <v>3.5000000000000003E-2</v>
          </cell>
          <cell r="T440">
            <v>2.12</v>
          </cell>
          <cell r="U440">
            <v>1.77</v>
          </cell>
          <cell r="V440">
            <v>6.7</v>
          </cell>
          <cell r="W440">
            <v>6.5</v>
          </cell>
          <cell r="X440">
            <v>7</v>
          </cell>
          <cell r="Y440">
            <v>13.5</v>
          </cell>
          <cell r="Z440">
            <v>32.5</v>
          </cell>
          <cell r="AA440">
            <v>34.5</v>
          </cell>
          <cell r="AB440">
            <v>9</v>
          </cell>
          <cell r="AC440">
            <v>81</v>
          </cell>
          <cell r="AD440">
            <v>15.137</v>
          </cell>
          <cell r="AE440" t="str">
            <v>caja</v>
          </cell>
          <cell r="AF440" t="str">
            <v>Argentina</v>
          </cell>
          <cell r="AH440">
            <v>61975</v>
          </cell>
          <cell r="AN440">
            <v>1770</v>
          </cell>
        </row>
        <row r="441">
          <cell r="A441" t="str">
            <v>70349v</v>
          </cell>
          <cell r="B441">
            <v>30172177</v>
          </cell>
          <cell r="C441" t="str">
            <v>7793620923134v</v>
          </cell>
          <cell r="D441" t="str">
            <v>17793620923131v</v>
          </cell>
          <cell r="E441" t="str">
            <v>KCC</v>
          </cell>
          <cell r="F441" t="str">
            <v>Days</v>
          </cell>
          <cell r="G441" t="str">
            <v>Lightday's duofit 30x40u</v>
          </cell>
          <cell r="H441" t="str">
            <v>g</v>
          </cell>
          <cell r="I441">
            <v>30</v>
          </cell>
          <cell r="J441">
            <v>40</v>
          </cell>
          <cell r="K441">
            <v>1.2</v>
          </cell>
          <cell r="L441" t="str">
            <v xml:space="preserve">Fem Care </v>
          </cell>
          <cell r="M441" t="str">
            <v>Protector</v>
          </cell>
          <cell r="N441" t="str">
            <v>T 3</v>
          </cell>
          <cell r="O441" t="str">
            <v>Value</v>
          </cell>
          <cell r="P441" t="str">
            <v>Duofit</v>
          </cell>
          <cell r="Q441" t="str">
            <v>Prot.Diario</v>
          </cell>
          <cell r="R441">
            <v>8.3000000000000004E-2</v>
          </cell>
          <cell r="S441">
            <v>7.0000000000000007E-2</v>
          </cell>
          <cell r="T441">
            <v>2.5</v>
          </cell>
          <cell r="U441">
            <v>2.1</v>
          </cell>
          <cell r="V441">
            <v>6.7</v>
          </cell>
          <cell r="W441">
            <v>6.5</v>
          </cell>
          <cell r="X441">
            <v>13</v>
          </cell>
          <cell r="Y441">
            <v>13.5</v>
          </cell>
          <cell r="Z441">
            <v>32.5</v>
          </cell>
          <cell r="AA441">
            <v>39</v>
          </cell>
          <cell r="AB441">
            <v>9</v>
          </cell>
          <cell r="AC441">
            <v>81</v>
          </cell>
          <cell r="AD441">
            <v>17.111000000000001</v>
          </cell>
          <cell r="AE441" t="str">
            <v>caja</v>
          </cell>
          <cell r="AF441" t="str">
            <v>Argentina</v>
          </cell>
          <cell r="AH441" t="str">
            <v>70349v</v>
          </cell>
          <cell r="AN441">
            <v>2100</v>
          </cell>
        </row>
        <row r="442">
          <cell r="A442">
            <v>70349</v>
          </cell>
          <cell r="B442">
            <v>30173516</v>
          </cell>
          <cell r="C442">
            <v>7793620923134</v>
          </cell>
          <cell r="D442">
            <v>17793620923131</v>
          </cell>
          <cell r="E442" t="str">
            <v>KCC</v>
          </cell>
          <cell r="F442" t="str">
            <v>Days</v>
          </cell>
          <cell r="G442" t="str">
            <v>Lightday's duofit 30x40u RWAY</v>
          </cell>
          <cell r="H442" t="str">
            <v>g</v>
          </cell>
          <cell r="I442">
            <v>30</v>
          </cell>
          <cell r="J442">
            <v>40</v>
          </cell>
          <cell r="K442">
            <v>1.2</v>
          </cell>
          <cell r="L442" t="str">
            <v xml:space="preserve">Fem Care </v>
          </cell>
          <cell r="M442" t="str">
            <v>Protector</v>
          </cell>
          <cell r="N442" t="str">
            <v>T9</v>
          </cell>
          <cell r="O442" t="str">
            <v>Value</v>
          </cell>
          <cell r="P442" t="str">
            <v>Duofit</v>
          </cell>
          <cell r="Q442" t="str">
            <v>Prot.Diario</v>
          </cell>
          <cell r="R442">
            <v>8.3000000000000004E-2</v>
          </cell>
          <cell r="S442">
            <v>7.0000000000000007E-2</v>
          </cell>
          <cell r="T442">
            <v>2.5</v>
          </cell>
          <cell r="U442">
            <v>2.1</v>
          </cell>
          <cell r="V442">
            <v>6.7</v>
          </cell>
          <cell r="W442">
            <v>6.5</v>
          </cell>
          <cell r="X442">
            <v>13</v>
          </cell>
          <cell r="Y442">
            <v>13.5</v>
          </cell>
          <cell r="Z442">
            <v>32.5</v>
          </cell>
          <cell r="AA442">
            <v>39</v>
          </cell>
          <cell r="AB442">
            <v>9</v>
          </cell>
          <cell r="AC442">
            <v>81</v>
          </cell>
          <cell r="AD442">
            <v>17.111000000000001</v>
          </cell>
          <cell r="AE442" t="str">
            <v>caja</v>
          </cell>
          <cell r="AF442" t="str">
            <v>Argentina</v>
          </cell>
          <cell r="AH442">
            <v>70349</v>
          </cell>
          <cell r="AN442">
            <v>2100</v>
          </cell>
        </row>
        <row r="443">
          <cell r="A443">
            <v>70350</v>
          </cell>
          <cell r="B443">
            <v>30172125</v>
          </cell>
          <cell r="C443">
            <v>7793620923110</v>
          </cell>
          <cell r="D443">
            <v>17793620923117</v>
          </cell>
          <cell r="E443" t="str">
            <v>KCC</v>
          </cell>
          <cell r="F443" t="str">
            <v>Days</v>
          </cell>
          <cell r="G443" t="str">
            <v>Lightday's Classics promo pack 16x80u</v>
          </cell>
          <cell r="H443" t="str">
            <v>g</v>
          </cell>
          <cell r="I443">
            <v>16</v>
          </cell>
          <cell r="J443">
            <v>80</v>
          </cell>
          <cell r="K443">
            <v>1.28</v>
          </cell>
          <cell r="L443" t="str">
            <v xml:space="preserve">Fem Care </v>
          </cell>
          <cell r="M443" t="str">
            <v>Protector</v>
          </cell>
          <cell r="N443" t="str">
            <v>T8</v>
          </cell>
          <cell r="O443" t="str">
            <v>Value</v>
          </cell>
          <cell r="P443" t="str">
            <v>Protector diario</v>
          </cell>
          <cell r="Q443" t="str">
            <v>Prot.Diario</v>
          </cell>
          <cell r="R443">
            <v>0.20599999999999999</v>
          </cell>
          <cell r="S443">
            <v>0.17899999999999999</v>
          </cell>
          <cell r="T443">
            <v>3.3109999999999999</v>
          </cell>
          <cell r="U443">
            <v>2.8610000000000002</v>
          </cell>
          <cell r="V443">
            <v>9.5</v>
          </cell>
          <cell r="W443">
            <v>12.5</v>
          </cell>
          <cell r="X443">
            <v>14.5</v>
          </cell>
          <cell r="Y443">
            <v>25.5</v>
          </cell>
          <cell r="Z443">
            <v>32.799999999999997</v>
          </cell>
          <cell r="AA443">
            <v>38</v>
          </cell>
          <cell r="AB443">
            <v>9</v>
          </cell>
          <cell r="AC443">
            <v>45</v>
          </cell>
          <cell r="AD443">
            <v>31.783000000000001</v>
          </cell>
          <cell r="AE443" t="str">
            <v>caja</v>
          </cell>
          <cell r="AF443" t="str">
            <v>Argentina</v>
          </cell>
          <cell r="AH443">
            <v>70350</v>
          </cell>
          <cell r="AN443">
            <v>2861</v>
          </cell>
        </row>
        <row r="444">
          <cell r="A444">
            <v>76395</v>
          </cell>
          <cell r="B444">
            <v>30174366</v>
          </cell>
          <cell r="C444">
            <v>7840781000034</v>
          </cell>
          <cell r="D444">
            <v>17840781000031</v>
          </cell>
          <cell r="E444" t="str">
            <v>KCC</v>
          </cell>
          <cell r="F444" t="str">
            <v>Days</v>
          </cell>
          <cell r="G444" t="str">
            <v>Toalla femenina Day's normal c/alas extra suave 5x(8paqx8u.)Promo 8x7</v>
          </cell>
          <cell r="H444" t="str">
            <v>g</v>
          </cell>
          <cell r="I444">
            <v>5</v>
          </cell>
          <cell r="J444">
            <v>64</v>
          </cell>
          <cell r="K444">
            <v>0.32</v>
          </cell>
          <cell r="L444" t="str">
            <v xml:space="preserve">Fem Care </v>
          </cell>
          <cell r="M444" t="str">
            <v>Toallas</v>
          </cell>
          <cell r="N444" t="str">
            <v>T8</v>
          </cell>
          <cell r="O444" t="str">
            <v>Premium</v>
          </cell>
          <cell r="P444" t="str">
            <v>con alas</v>
          </cell>
          <cell r="Q444" t="str">
            <v>Toa. Fem</v>
          </cell>
          <cell r="R444">
            <v>0.55679999999999996</v>
          </cell>
          <cell r="S444">
            <v>0.47519999999999996</v>
          </cell>
          <cell r="T444">
            <v>2.7839999999999998</v>
          </cell>
          <cell r="U444">
            <v>2.3759999999999999</v>
          </cell>
          <cell r="V444">
            <v>175</v>
          </cell>
          <cell r="W444">
            <v>285</v>
          </cell>
          <cell r="X444">
            <v>111</v>
          </cell>
          <cell r="Y444">
            <v>175</v>
          </cell>
          <cell r="Z444">
            <v>285</v>
          </cell>
          <cell r="AA444">
            <v>555</v>
          </cell>
          <cell r="AB444">
            <v>14</v>
          </cell>
          <cell r="AC444">
            <v>42</v>
          </cell>
          <cell r="AD444">
            <v>27.680624999999999</v>
          </cell>
          <cell r="AE444" t="str">
            <v>caja</v>
          </cell>
          <cell r="AF444" t="str">
            <v>Argentina</v>
          </cell>
          <cell r="AH444">
            <v>76395</v>
          </cell>
          <cell r="AN444">
            <v>2376</v>
          </cell>
        </row>
        <row r="445">
          <cell r="A445">
            <v>76507</v>
          </cell>
          <cell r="B445">
            <v>30174399</v>
          </cell>
          <cell r="C445">
            <v>7840781000041</v>
          </cell>
          <cell r="D445">
            <v>17840781000048</v>
          </cell>
          <cell r="E445" t="str">
            <v>KCC</v>
          </cell>
          <cell r="F445" t="str">
            <v>Lina</v>
          </cell>
          <cell r="G445" t="str">
            <v>Lina Toalla con alas 5x(12paqx8u)triplegadas-Promo 12x10</v>
          </cell>
          <cell r="H445" t="str">
            <v>g</v>
          </cell>
          <cell r="I445">
            <v>5</v>
          </cell>
          <cell r="J445">
            <v>96</v>
          </cell>
          <cell r="K445">
            <v>0.48</v>
          </cell>
          <cell r="L445" t="str">
            <v>Fem Care</v>
          </cell>
          <cell r="M445" t="str">
            <v>Toallas</v>
          </cell>
          <cell r="N445" t="str">
            <v>T8</v>
          </cell>
          <cell r="O445" t="str">
            <v>Economy</v>
          </cell>
          <cell r="P445" t="str">
            <v>con alas</v>
          </cell>
          <cell r="Q445" t="str">
            <v>Toa. Fem</v>
          </cell>
          <cell r="R445">
            <v>0.74939999999999996</v>
          </cell>
          <cell r="S445">
            <v>0.66779999999999995</v>
          </cell>
          <cell r="T445">
            <v>3.7469999999999999</v>
          </cell>
          <cell r="U445">
            <v>3.339</v>
          </cell>
          <cell r="V445">
            <v>280</v>
          </cell>
          <cell r="W445">
            <v>330</v>
          </cell>
          <cell r="X445">
            <v>95</v>
          </cell>
          <cell r="Y445">
            <v>280</v>
          </cell>
          <cell r="Z445">
            <v>330</v>
          </cell>
          <cell r="AA445">
            <v>475</v>
          </cell>
          <cell r="AB445">
            <v>7</v>
          </cell>
          <cell r="AC445">
            <v>28</v>
          </cell>
          <cell r="AD445">
            <v>43.89</v>
          </cell>
          <cell r="AE445" t="str">
            <v>caja</v>
          </cell>
          <cell r="AF445" t="str">
            <v>Argentina</v>
          </cell>
          <cell r="AH445">
            <v>76507</v>
          </cell>
          <cell r="AN445">
            <v>3339</v>
          </cell>
        </row>
        <row r="447">
          <cell r="A447">
            <v>91554</v>
          </cell>
          <cell r="B447">
            <v>30173517</v>
          </cell>
          <cell r="C447">
            <v>7793620560063</v>
          </cell>
          <cell r="D447">
            <v>17793620560060</v>
          </cell>
          <cell r="E447" t="str">
            <v>KCC</v>
          </cell>
          <cell r="F447" t="str">
            <v>Days</v>
          </cell>
          <cell r="G447" t="str">
            <v>Lightday's sensitive 50x20un.</v>
          </cell>
          <cell r="H447" t="str">
            <v>g</v>
          </cell>
          <cell r="I447">
            <v>50</v>
          </cell>
          <cell r="J447">
            <v>20</v>
          </cell>
          <cell r="K447">
            <v>1</v>
          </cell>
          <cell r="L447" t="str">
            <v>Fem Care</v>
          </cell>
          <cell r="M447" t="str">
            <v>Protector</v>
          </cell>
          <cell r="N447" t="str">
            <v>T9</v>
          </cell>
          <cell r="O447" t="str">
            <v>Value</v>
          </cell>
          <cell r="P447" t="str">
            <v>Protector diario</v>
          </cell>
          <cell r="Q447" t="str">
            <v>Prot.Diario</v>
          </cell>
          <cell r="R447">
            <v>0.05</v>
          </cell>
          <cell r="S447">
            <v>4.4999999999999998E-2</v>
          </cell>
          <cell r="T447">
            <v>2.488</v>
          </cell>
          <cell r="U447">
            <v>2.238</v>
          </cell>
          <cell r="V447">
            <v>5</v>
          </cell>
          <cell r="W447">
            <v>6</v>
          </cell>
          <cell r="X447">
            <v>14</v>
          </cell>
          <cell r="Y447">
            <v>26</v>
          </cell>
          <cell r="Z447">
            <v>29</v>
          </cell>
          <cell r="AA447">
            <v>32</v>
          </cell>
          <cell r="AB447">
            <v>12</v>
          </cell>
          <cell r="AC447">
            <v>48</v>
          </cell>
          <cell r="AD447">
            <v>24.128</v>
          </cell>
          <cell r="AE447" t="str">
            <v>caja</v>
          </cell>
          <cell r="AF447" t="str">
            <v>Argentina</v>
          </cell>
          <cell r="AH447">
            <v>91554</v>
          </cell>
        </row>
        <row r="448">
          <cell r="A448">
            <v>91571</v>
          </cell>
          <cell r="B448">
            <v>30175220</v>
          </cell>
          <cell r="C448">
            <v>7840781000058</v>
          </cell>
          <cell r="D448">
            <v>17840781000055</v>
          </cell>
          <cell r="E448" t="str">
            <v>KCC</v>
          </cell>
          <cell r="F448" t="str">
            <v>Days</v>
          </cell>
          <cell r="G448" t="str">
            <v>Toalla femenina Day's Ultrafinas c/alas extra suave 2x8u.+Day´s minix8u.</v>
          </cell>
          <cell r="H448" t="str">
            <v>g</v>
          </cell>
          <cell r="I448">
            <v>20</v>
          </cell>
          <cell r="J448">
            <v>24</v>
          </cell>
          <cell r="K448">
            <v>0.48</v>
          </cell>
          <cell r="L448" t="str">
            <v>Fem Care</v>
          </cell>
          <cell r="M448" t="str">
            <v>Toallas</v>
          </cell>
          <cell r="N448" t="str">
            <v>T8</v>
          </cell>
          <cell r="O448" t="str">
            <v>Premiun</v>
          </cell>
          <cell r="P448" t="str">
            <v>con alas</v>
          </cell>
          <cell r="Q448" t="str">
            <v>Promo</v>
          </cell>
          <cell r="R448">
            <v>0.16</v>
          </cell>
          <cell r="S448">
            <v>0.15</v>
          </cell>
          <cell r="T448">
            <v>3.74</v>
          </cell>
          <cell r="U448">
            <v>3.36</v>
          </cell>
          <cell r="V448">
            <v>9</v>
          </cell>
          <cell r="W448">
            <v>8</v>
          </cell>
          <cell r="X448">
            <v>22</v>
          </cell>
          <cell r="Y448">
            <v>18</v>
          </cell>
          <cell r="Z448">
            <v>31</v>
          </cell>
          <cell r="AA448">
            <v>59</v>
          </cell>
          <cell r="AB448">
            <v>6</v>
          </cell>
          <cell r="AC448">
            <v>50</v>
          </cell>
          <cell r="AD448">
            <v>27.68</v>
          </cell>
          <cell r="AE448" t="str">
            <v>caja</v>
          </cell>
          <cell r="AF448" t="str">
            <v>Argentina</v>
          </cell>
          <cell r="AH448">
            <v>91571</v>
          </cell>
          <cell r="AL448" t="str">
            <v>Ultrafinas</v>
          </cell>
        </row>
        <row r="449">
          <cell r="A449">
            <v>91612</v>
          </cell>
          <cell r="B449">
            <v>30181259</v>
          </cell>
          <cell r="C449">
            <v>7896018702622</v>
          </cell>
          <cell r="D449">
            <v>17896018702636</v>
          </cell>
          <cell r="E449" t="str">
            <v>KCC</v>
          </cell>
          <cell r="F449" t="str">
            <v>Huggies</v>
          </cell>
          <cell r="G449" t="str">
            <v>Huggies BW Classic 24x50u Flip Top</v>
          </cell>
          <cell r="H449" t="str">
            <v>g</v>
          </cell>
          <cell r="I449">
            <v>24</v>
          </cell>
          <cell r="J449">
            <v>50</v>
          </cell>
          <cell r="K449">
            <v>1.2</v>
          </cell>
          <cell r="L449" t="str">
            <v>Baby Wipes</v>
          </cell>
          <cell r="M449" t="str">
            <v>Flip top</v>
          </cell>
          <cell r="N449" t="str">
            <v>T3</v>
          </cell>
          <cell r="O449" t="str">
            <v>Value</v>
          </cell>
          <cell r="P449" t="str">
            <v>no aplica</v>
          </cell>
          <cell r="Q449" t="str">
            <v>Wipes</v>
          </cell>
          <cell r="R449">
            <v>0.34583333333333338</v>
          </cell>
          <cell r="S449">
            <v>0.32208333333333333</v>
          </cell>
          <cell r="T449">
            <v>8.3000000000000007</v>
          </cell>
          <cell r="U449">
            <v>7.73</v>
          </cell>
          <cell r="V449">
            <v>4</v>
          </cell>
          <cell r="W449">
            <v>11</v>
          </cell>
          <cell r="X449">
            <v>22</v>
          </cell>
          <cell r="Y449">
            <v>21.5</v>
          </cell>
          <cell r="Z449">
            <v>24.8</v>
          </cell>
          <cell r="AA449">
            <v>52.3</v>
          </cell>
          <cell r="AB449">
            <v>10</v>
          </cell>
          <cell r="AC449">
            <v>30</v>
          </cell>
          <cell r="AD449">
            <v>27.885999999999999</v>
          </cell>
          <cell r="AE449" t="str">
            <v>caja</v>
          </cell>
          <cell r="AF449" t="str">
            <v>Argentina</v>
          </cell>
          <cell r="AH449">
            <v>91612</v>
          </cell>
        </row>
        <row r="450">
          <cell r="A450" t="str">
            <v>SCOTT gour</v>
          </cell>
          <cell r="C450">
            <v>7798038155689</v>
          </cell>
          <cell r="E450" t="str">
            <v>KCC</v>
          </cell>
          <cell r="F450" t="str">
            <v>SCOTT</v>
          </cell>
          <cell r="G450" t="str">
            <v>SCOTT gourmet rollo de cocina 8x3ux40m</v>
          </cell>
          <cell r="H450" t="str">
            <v>g</v>
          </cell>
          <cell r="I450">
            <v>8</v>
          </cell>
          <cell r="J450">
            <v>3</v>
          </cell>
          <cell r="L450" t="str">
            <v>Family Care</v>
          </cell>
          <cell r="M450" t="str">
            <v>hoja simple</v>
          </cell>
          <cell r="O450" t="str">
            <v>Value</v>
          </cell>
          <cell r="P450" t="str">
            <v>50 paños</v>
          </cell>
          <cell r="Q450" t="str">
            <v>Rollo cocina</v>
          </cell>
          <cell r="AE450" t="str">
            <v>Cajas</v>
          </cell>
          <cell r="AF450" t="str">
            <v>Argentina</v>
          </cell>
          <cell r="AH450">
            <v>0</v>
          </cell>
        </row>
        <row r="451">
          <cell r="A451">
            <v>6852</v>
          </cell>
          <cell r="B451">
            <v>30155622</v>
          </cell>
          <cell r="C451">
            <v>7794626902208</v>
          </cell>
          <cell r="E451" t="str">
            <v>KCC</v>
          </cell>
          <cell r="F451" t="str">
            <v>Huggies</v>
          </cell>
          <cell r="G451" t="str">
            <v>Huggies Ultratrim CH 12x18</v>
          </cell>
          <cell r="H451" t="str">
            <v>g</v>
          </cell>
          <cell r="I451">
            <v>12</v>
          </cell>
          <cell r="J451">
            <v>18</v>
          </cell>
          <cell r="K451">
            <v>0.216</v>
          </cell>
          <cell r="L451" t="str">
            <v>Family Care</v>
          </cell>
          <cell r="M451" t="str">
            <v>hoja doble</v>
          </cell>
          <cell r="O451" t="str">
            <v>Value</v>
          </cell>
          <cell r="P451" t="str">
            <v>40 paños</v>
          </cell>
          <cell r="Q451" t="str">
            <v>Rollo cocina</v>
          </cell>
          <cell r="AE451" t="str">
            <v>Cajas</v>
          </cell>
          <cell r="AF451" t="str">
            <v>Argentina</v>
          </cell>
          <cell r="AG451">
            <v>37126</v>
          </cell>
          <cell r="AH451">
            <v>6852</v>
          </cell>
          <cell r="AI451">
            <v>4239</v>
          </cell>
          <cell r="AJ451">
            <v>13810103</v>
          </cell>
          <cell r="AK451">
            <v>28</v>
          </cell>
          <cell r="AN451">
            <v>0</v>
          </cell>
        </row>
        <row r="452">
          <cell r="A452">
            <v>6714</v>
          </cell>
          <cell r="B452">
            <v>30155558</v>
          </cell>
          <cell r="C452">
            <v>7794626902222</v>
          </cell>
          <cell r="E452" t="str">
            <v>KCC</v>
          </cell>
          <cell r="F452" t="str">
            <v>Huggies</v>
          </cell>
          <cell r="G452" t="str">
            <v>Huggies Ultratrim Gde 12x14</v>
          </cell>
          <cell r="H452" t="str">
            <v>g</v>
          </cell>
          <cell r="I452">
            <v>12</v>
          </cell>
          <cell r="J452">
            <v>14</v>
          </cell>
          <cell r="K452">
            <v>0.16800000000000001</v>
          </cell>
          <cell r="AG452">
            <v>37126</v>
          </cell>
          <cell r="AH452">
            <v>6714</v>
          </cell>
          <cell r="AI452">
            <v>4234</v>
          </cell>
          <cell r="AJ452">
            <v>13810103</v>
          </cell>
          <cell r="AK452">
            <v>30</v>
          </cell>
          <cell r="AN452">
            <v>0</v>
          </cell>
        </row>
        <row r="453">
          <cell r="A453">
            <v>6829</v>
          </cell>
          <cell r="B453">
            <v>30155555</v>
          </cell>
          <cell r="C453">
            <v>7794626902215</v>
          </cell>
          <cell r="E453" t="str">
            <v>KCC</v>
          </cell>
          <cell r="F453" t="str">
            <v>Huggies</v>
          </cell>
          <cell r="G453" t="str">
            <v>Huggies Ultratrim Med 12x16</v>
          </cell>
          <cell r="H453" t="str">
            <v>g</v>
          </cell>
          <cell r="I453">
            <v>12</v>
          </cell>
          <cell r="J453">
            <v>16</v>
          </cell>
          <cell r="K453">
            <v>0.192</v>
          </cell>
          <cell r="AG453">
            <v>37126</v>
          </cell>
          <cell r="AH453">
            <v>6829</v>
          </cell>
          <cell r="AI453">
            <v>4233</v>
          </cell>
          <cell r="AJ453">
            <v>13810103</v>
          </cell>
          <cell r="AK453">
            <v>29</v>
          </cell>
          <cell r="AN453">
            <v>0</v>
          </cell>
        </row>
        <row r="454">
          <cell r="A454">
            <v>6713</v>
          </cell>
          <cell r="B454">
            <v>0</v>
          </cell>
          <cell r="C454">
            <v>7794626902253</v>
          </cell>
          <cell r="E454" t="str">
            <v>KCC</v>
          </cell>
          <cell r="F454" t="str">
            <v>Huggies</v>
          </cell>
          <cell r="G454" t="str">
            <v>Huggies Ultratrim MP Gde 8x28</v>
          </cell>
          <cell r="H454" t="str">
            <v>g</v>
          </cell>
          <cell r="I454">
            <v>8</v>
          </cell>
          <cell r="J454">
            <v>28</v>
          </cell>
          <cell r="K454">
            <v>0.224</v>
          </cell>
          <cell r="AG454">
            <v>37126</v>
          </cell>
          <cell r="AH454">
            <v>6713</v>
          </cell>
          <cell r="AI454">
            <v>4237</v>
          </cell>
          <cell r="AJ454">
            <v>13810103</v>
          </cell>
          <cell r="AK454">
            <v>33</v>
          </cell>
          <cell r="AN454">
            <v>0</v>
          </cell>
        </row>
        <row r="455">
          <cell r="A455">
            <v>6828</v>
          </cell>
          <cell r="B455">
            <v>30155564</v>
          </cell>
          <cell r="C455">
            <v>7794626902246</v>
          </cell>
          <cell r="E455" t="str">
            <v>KCC</v>
          </cell>
          <cell r="F455" t="str">
            <v>Huggies</v>
          </cell>
          <cell r="G455" t="str">
            <v>Huggies Ultratrim MP Med 8x32</v>
          </cell>
          <cell r="H455" t="str">
            <v>g</v>
          </cell>
          <cell r="I455">
            <v>8</v>
          </cell>
          <cell r="J455">
            <v>32</v>
          </cell>
          <cell r="K455">
            <v>0.25600000000000001</v>
          </cell>
          <cell r="AG455">
            <v>37126</v>
          </cell>
          <cell r="AH455">
            <v>6828</v>
          </cell>
          <cell r="AI455">
            <v>4236</v>
          </cell>
          <cell r="AJ455">
            <v>13810103</v>
          </cell>
          <cell r="AK455">
            <v>32</v>
          </cell>
          <cell r="AN455">
            <v>0</v>
          </cell>
        </row>
        <row r="456">
          <cell r="A456">
            <v>6794</v>
          </cell>
          <cell r="B456">
            <v>0</v>
          </cell>
          <cell r="C456">
            <v>7794626902260</v>
          </cell>
          <cell r="E456" t="str">
            <v>KCC</v>
          </cell>
          <cell r="F456" t="str">
            <v>Huggies</v>
          </cell>
          <cell r="G456" t="str">
            <v>Huggies Ultratrim MP XGde 8x24</v>
          </cell>
          <cell r="H456" t="str">
            <v>g</v>
          </cell>
          <cell r="I456">
            <v>8</v>
          </cell>
          <cell r="J456">
            <v>24</v>
          </cell>
          <cell r="K456">
            <v>0.192</v>
          </cell>
          <cell r="AG456">
            <v>37126</v>
          </cell>
          <cell r="AH456">
            <v>6794</v>
          </cell>
          <cell r="AI456">
            <v>4238</v>
          </cell>
          <cell r="AJ456">
            <v>13810103</v>
          </cell>
          <cell r="AK456">
            <v>34</v>
          </cell>
          <cell r="AN456">
            <v>0</v>
          </cell>
        </row>
        <row r="457">
          <cell r="A457">
            <v>6876</v>
          </cell>
          <cell r="B457">
            <v>30155552</v>
          </cell>
          <cell r="C457">
            <v>7794626902192</v>
          </cell>
          <cell r="E457" t="str">
            <v>KCC</v>
          </cell>
          <cell r="F457" t="str">
            <v>Huggies</v>
          </cell>
          <cell r="G457" t="str">
            <v>Huggies Ultratrim RN 12x20</v>
          </cell>
          <cell r="H457" t="str">
            <v>g</v>
          </cell>
          <cell r="I457">
            <v>12</v>
          </cell>
          <cell r="J457">
            <v>20</v>
          </cell>
          <cell r="K457">
            <v>0.24</v>
          </cell>
          <cell r="AG457">
            <v>37126</v>
          </cell>
          <cell r="AH457">
            <v>6876</v>
          </cell>
          <cell r="AI457">
            <v>4230</v>
          </cell>
          <cell r="AJ457">
            <v>13810103</v>
          </cell>
          <cell r="AK457">
            <v>27</v>
          </cell>
          <cell r="AN457">
            <v>0</v>
          </cell>
        </row>
        <row r="458">
          <cell r="A458">
            <v>8836</v>
          </cell>
          <cell r="B458">
            <v>0</v>
          </cell>
          <cell r="C458">
            <v>7794626902239</v>
          </cell>
          <cell r="E458" t="str">
            <v>KCC</v>
          </cell>
          <cell r="F458" t="str">
            <v>Huggies</v>
          </cell>
          <cell r="G458" t="str">
            <v>Huggies Ultratrim XGde 12x12</v>
          </cell>
          <cell r="H458" t="str">
            <v>g</v>
          </cell>
          <cell r="I458">
            <v>12</v>
          </cell>
          <cell r="J458">
            <v>12</v>
          </cell>
          <cell r="K458">
            <v>0.14399999999999999</v>
          </cell>
          <cell r="AG458">
            <v>37126</v>
          </cell>
          <cell r="AH458">
            <v>8836</v>
          </cell>
          <cell r="AI458">
            <v>4235</v>
          </cell>
          <cell r="AJ458">
            <v>13810103</v>
          </cell>
          <cell r="AK458">
            <v>31</v>
          </cell>
          <cell r="AN458">
            <v>0</v>
          </cell>
        </row>
        <row r="459">
          <cell r="A459">
            <v>44308</v>
          </cell>
          <cell r="B459">
            <v>30155711</v>
          </cell>
          <cell r="C459">
            <v>7794626904004</v>
          </cell>
          <cell r="E459" t="str">
            <v>KCC</v>
          </cell>
          <cell r="F459" t="str">
            <v>Huggies</v>
          </cell>
          <cell r="G459" t="str">
            <v>Huggies Active Sec  1CH 12x16</v>
          </cell>
          <cell r="H459" t="str">
            <v>g</v>
          </cell>
          <cell r="I459">
            <v>12</v>
          </cell>
          <cell r="J459">
            <v>16</v>
          </cell>
          <cell r="K459">
            <v>0.192</v>
          </cell>
          <cell r="L459" t="str">
            <v>Infant Care</v>
          </cell>
          <cell r="M459" t="str">
            <v>Normal</v>
          </cell>
          <cell r="N459" t="str">
            <v>T3</v>
          </cell>
          <cell r="O459" t="str">
            <v>Value</v>
          </cell>
          <cell r="P459" t="str">
            <v>chico</v>
          </cell>
          <cell r="AG459">
            <v>37284</v>
          </cell>
          <cell r="AH459">
            <v>44308</v>
          </cell>
          <cell r="AI459">
            <v>4410</v>
          </cell>
          <cell r="AJ459">
            <v>13810115</v>
          </cell>
          <cell r="AK459">
            <v>1</v>
          </cell>
          <cell r="AN459">
            <v>0</v>
          </cell>
        </row>
        <row r="460">
          <cell r="A460">
            <v>44309</v>
          </cell>
          <cell r="B460">
            <v>30155712</v>
          </cell>
          <cell r="C460">
            <v>7794626904011</v>
          </cell>
          <cell r="E460" t="str">
            <v>KCC</v>
          </cell>
          <cell r="F460" t="str">
            <v>Huggies</v>
          </cell>
          <cell r="G460" t="str">
            <v>Huggies Active Sec  2MED 12x14</v>
          </cell>
          <cell r="H460" t="str">
            <v>g</v>
          </cell>
          <cell r="I460">
            <v>12</v>
          </cell>
          <cell r="J460">
            <v>14</v>
          </cell>
          <cell r="K460">
            <v>0.16800000000000001</v>
          </cell>
          <cell r="L460" t="str">
            <v>Infant Care</v>
          </cell>
          <cell r="M460" t="str">
            <v>Normal</v>
          </cell>
          <cell r="N460" t="str">
            <v>T3</v>
          </cell>
          <cell r="O460" t="str">
            <v>Value</v>
          </cell>
          <cell r="P460" t="str">
            <v>mediano</v>
          </cell>
          <cell r="AG460">
            <v>37284</v>
          </cell>
          <cell r="AH460">
            <v>44309</v>
          </cell>
          <cell r="AI460">
            <v>4411</v>
          </cell>
          <cell r="AJ460">
            <v>13810115</v>
          </cell>
          <cell r="AK460">
            <v>2</v>
          </cell>
          <cell r="AN460">
            <v>0</v>
          </cell>
        </row>
        <row r="461">
          <cell r="A461">
            <v>44310</v>
          </cell>
          <cell r="B461">
            <v>30155713</v>
          </cell>
          <cell r="C461">
            <v>7794626904028</v>
          </cell>
          <cell r="E461" t="str">
            <v>KCC</v>
          </cell>
          <cell r="F461" t="str">
            <v>Huggies</v>
          </cell>
          <cell r="G461" t="str">
            <v>Huggies Active Sec  3GDE 12x12</v>
          </cell>
          <cell r="H461" t="str">
            <v>g</v>
          </cell>
          <cell r="I461">
            <v>12</v>
          </cell>
          <cell r="J461">
            <v>12</v>
          </cell>
          <cell r="K461">
            <v>0.14399999999999999</v>
          </cell>
          <cell r="L461" t="str">
            <v>Infant Care</v>
          </cell>
          <cell r="M461" t="str">
            <v>Normal</v>
          </cell>
          <cell r="N461" t="str">
            <v>T3</v>
          </cell>
          <cell r="O461" t="str">
            <v>Value</v>
          </cell>
          <cell r="P461" t="str">
            <v>grande</v>
          </cell>
          <cell r="AG461">
            <v>37284</v>
          </cell>
          <cell r="AH461">
            <v>44310</v>
          </cell>
          <cell r="AI461">
            <v>40412</v>
          </cell>
          <cell r="AJ461">
            <v>13810115</v>
          </cell>
          <cell r="AK461">
            <v>3</v>
          </cell>
          <cell r="AN461">
            <v>0</v>
          </cell>
        </row>
        <row r="462">
          <cell r="A462">
            <v>44311</v>
          </cell>
          <cell r="B462">
            <v>30155714</v>
          </cell>
          <cell r="C462">
            <v>7794626904035</v>
          </cell>
          <cell r="E462" t="str">
            <v>KCC</v>
          </cell>
          <cell r="F462" t="str">
            <v>Huggies</v>
          </cell>
          <cell r="G462" t="str">
            <v>Huggies Active Sec  4XG 12x10</v>
          </cell>
          <cell r="H462" t="str">
            <v>g</v>
          </cell>
          <cell r="I462">
            <v>12</v>
          </cell>
          <cell r="J462">
            <v>10</v>
          </cell>
          <cell r="K462">
            <v>0.12</v>
          </cell>
          <cell r="L462" t="str">
            <v>Infant Care</v>
          </cell>
          <cell r="M462" t="str">
            <v>Normal</v>
          </cell>
          <cell r="N462" t="str">
            <v>T3</v>
          </cell>
          <cell r="O462" t="str">
            <v>Value</v>
          </cell>
          <cell r="P462" t="str">
            <v>extra grande</v>
          </cell>
          <cell r="AG462">
            <v>37284</v>
          </cell>
          <cell r="AH462">
            <v>44311</v>
          </cell>
          <cell r="AI462">
            <v>40413</v>
          </cell>
          <cell r="AJ462">
            <v>13810115</v>
          </cell>
          <cell r="AK462">
            <v>4</v>
          </cell>
          <cell r="AN462">
            <v>0</v>
          </cell>
        </row>
        <row r="463">
          <cell r="A463">
            <v>39893</v>
          </cell>
          <cell r="B463">
            <v>30155715</v>
          </cell>
          <cell r="C463">
            <v>7794626904042</v>
          </cell>
          <cell r="E463" t="str">
            <v>KCC</v>
          </cell>
          <cell r="F463" t="str">
            <v>Huggies</v>
          </cell>
          <cell r="G463" t="str">
            <v>Huggies Active Sec MaxiPack1 MED 8x28</v>
          </cell>
          <cell r="H463" t="str">
            <v>g</v>
          </cell>
          <cell r="I463">
            <v>8</v>
          </cell>
          <cell r="J463">
            <v>28</v>
          </cell>
          <cell r="K463">
            <v>0.224</v>
          </cell>
          <cell r="L463" t="str">
            <v>Infant Care</v>
          </cell>
          <cell r="AG463">
            <v>37284</v>
          </cell>
          <cell r="AH463">
            <v>39893</v>
          </cell>
          <cell r="AI463">
            <v>4414</v>
          </cell>
          <cell r="AJ463">
            <v>13810115</v>
          </cell>
          <cell r="AK463">
            <v>5</v>
          </cell>
          <cell r="AN463">
            <v>0</v>
          </cell>
        </row>
        <row r="464">
          <cell r="A464">
            <v>39908</v>
          </cell>
          <cell r="B464">
            <v>30155716</v>
          </cell>
          <cell r="C464">
            <v>7794626904059</v>
          </cell>
          <cell r="E464" t="str">
            <v>KCC</v>
          </cell>
          <cell r="F464" t="str">
            <v>Huggies</v>
          </cell>
          <cell r="G464" t="str">
            <v>Huggies Active Sec MaxiPack2 GDE 8x24</v>
          </cell>
          <cell r="H464" t="str">
            <v>g</v>
          </cell>
          <cell r="I464">
            <v>8</v>
          </cell>
          <cell r="J464">
            <v>24</v>
          </cell>
          <cell r="K464">
            <v>0.192</v>
          </cell>
          <cell r="L464" t="str">
            <v>Infant Care</v>
          </cell>
          <cell r="AG464">
            <v>37284</v>
          </cell>
          <cell r="AH464">
            <v>39908</v>
          </cell>
          <cell r="AI464">
            <v>4415</v>
          </cell>
          <cell r="AJ464">
            <v>13810115</v>
          </cell>
          <cell r="AK464">
            <v>6</v>
          </cell>
          <cell r="AN464">
            <v>0</v>
          </cell>
        </row>
        <row r="465">
          <cell r="A465">
            <v>39909</v>
          </cell>
          <cell r="B465">
            <v>30155717</v>
          </cell>
          <cell r="C465">
            <v>7794626904066</v>
          </cell>
          <cell r="E465" t="str">
            <v>KCC</v>
          </cell>
          <cell r="F465" t="str">
            <v>Huggies</v>
          </cell>
          <cell r="G465" t="str">
            <v>Huggies Active Sec MaxiPack3 XG 8x20</v>
          </cell>
          <cell r="H465" t="str">
            <v>g</v>
          </cell>
          <cell r="I465">
            <v>8</v>
          </cell>
          <cell r="J465">
            <v>20</v>
          </cell>
          <cell r="K465">
            <v>0.16</v>
          </cell>
          <cell r="L465" t="str">
            <v>Infant Care</v>
          </cell>
          <cell r="AG465">
            <v>37284</v>
          </cell>
          <cell r="AH465">
            <v>39909</v>
          </cell>
          <cell r="AI465">
            <v>4416</v>
          </cell>
          <cell r="AJ465">
            <v>13810115</v>
          </cell>
          <cell r="AK465">
            <v>7</v>
          </cell>
          <cell r="AN465">
            <v>0</v>
          </cell>
        </row>
        <row r="466">
          <cell r="A466">
            <v>39896</v>
          </cell>
          <cell r="B466">
            <v>30155718</v>
          </cell>
          <cell r="C466">
            <v>7794626904073</v>
          </cell>
          <cell r="E466" t="str">
            <v>KCC</v>
          </cell>
          <cell r="F466" t="str">
            <v>Huggies</v>
          </cell>
          <cell r="G466" t="str">
            <v>Huggies Active Sec MegaPack1 MED 4x48</v>
          </cell>
          <cell r="H466" t="str">
            <v>g</v>
          </cell>
          <cell r="I466">
            <v>4</v>
          </cell>
          <cell r="J466">
            <v>48</v>
          </cell>
          <cell r="K466">
            <v>0.192</v>
          </cell>
          <cell r="L466" t="str">
            <v>Infant Care</v>
          </cell>
          <cell r="AG466">
            <v>37284</v>
          </cell>
          <cell r="AH466">
            <v>39896</v>
          </cell>
          <cell r="AI466">
            <v>4417</v>
          </cell>
          <cell r="AJ466">
            <v>13810115</v>
          </cell>
          <cell r="AK466">
            <v>8</v>
          </cell>
          <cell r="AN466">
            <v>0</v>
          </cell>
        </row>
        <row r="467">
          <cell r="A467">
            <v>39897</v>
          </cell>
          <cell r="B467">
            <v>30155719</v>
          </cell>
          <cell r="C467">
            <v>7794626904080</v>
          </cell>
          <cell r="E467" t="str">
            <v>KCC</v>
          </cell>
          <cell r="F467" t="str">
            <v>Huggies</v>
          </cell>
          <cell r="G467" t="str">
            <v>Huggies Active Sec MegaPack2 GDE 4x44</v>
          </cell>
          <cell r="H467" t="str">
            <v>g</v>
          </cell>
          <cell r="I467">
            <v>4</v>
          </cell>
          <cell r="J467">
            <v>44</v>
          </cell>
          <cell r="K467">
            <v>0.17599999999999999</v>
          </cell>
          <cell r="L467" t="str">
            <v>Infant Care</v>
          </cell>
          <cell r="AG467">
            <v>37284</v>
          </cell>
          <cell r="AH467">
            <v>39897</v>
          </cell>
          <cell r="AI467">
            <v>4418</v>
          </cell>
          <cell r="AJ467">
            <v>13810115</v>
          </cell>
          <cell r="AK467">
            <v>9</v>
          </cell>
          <cell r="AN467">
            <v>0</v>
          </cell>
        </row>
        <row r="468">
          <cell r="A468">
            <v>40944</v>
          </cell>
          <cell r="B468">
            <v>30155720</v>
          </cell>
          <cell r="C468">
            <v>7794626904097</v>
          </cell>
          <cell r="E468" t="str">
            <v>KCC</v>
          </cell>
          <cell r="F468" t="str">
            <v>Huggies</v>
          </cell>
          <cell r="G468" t="str">
            <v>Huggies Active Sec MegaPack3 XG 4x40</v>
          </cell>
          <cell r="H468" t="str">
            <v>g</v>
          </cell>
          <cell r="I468">
            <v>4</v>
          </cell>
          <cell r="J468">
            <v>40</v>
          </cell>
          <cell r="K468">
            <v>0.16</v>
          </cell>
          <cell r="L468" t="str">
            <v>Infant Care</v>
          </cell>
          <cell r="AG468">
            <v>37284</v>
          </cell>
          <cell r="AH468">
            <v>40944</v>
          </cell>
          <cell r="AI468">
            <v>4419</v>
          </cell>
          <cell r="AJ468">
            <v>13810115</v>
          </cell>
          <cell r="AK468">
            <v>10</v>
          </cell>
          <cell r="AN468">
            <v>0</v>
          </cell>
        </row>
        <row r="469">
          <cell r="A469">
            <v>39890</v>
          </cell>
          <cell r="B469">
            <v>30155616</v>
          </cell>
          <cell r="C469">
            <v>7794626903977</v>
          </cell>
          <cell r="E469" t="str">
            <v>KCC</v>
          </cell>
          <cell r="F469" t="str">
            <v>Huggies</v>
          </cell>
          <cell r="G469" t="str">
            <v>Huggies Natural Care  (T3)4x48uM</v>
          </cell>
          <cell r="H469" t="str">
            <v>g</v>
          </cell>
          <cell r="I469">
            <v>4</v>
          </cell>
          <cell r="J469">
            <v>48</v>
          </cell>
          <cell r="K469">
            <v>0.192</v>
          </cell>
          <cell r="AG469">
            <v>37407</v>
          </cell>
          <cell r="AH469">
            <v>39890</v>
          </cell>
          <cell r="AI469">
            <v>4459</v>
          </cell>
          <cell r="AJ469">
            <v>13810103</v>
          </cell>
          <cell r="AK469">
            <v>50</v>
          </cell>
          <cell r="AN469">
            <v>0</v>
          </cell>
        </row>
        <row r="470">
          <cell r="A470">
            <v>39891</v>
          </cell>
          <cell r="B470">
            <v>30155618</v>
          </cell>
          <cell r="C470">
            <v>7794626903984</v>
          </cell>
          <cell r="E470" t="str">
            <v>KCC</v>
          </cell>
          <cell r="F470" t="str">
            <v>Huggies</v>
          </cell>
          <cell r="G470" t="str">
            <v>Huggies Natural Care  (T4)4x44uG</v>
          </cell>
          <cell r="H470" t="str">
            <v>g</v>
          </cell>
          <cell r="I470">
            <v>4</v>
          </cell>
          <cell r="J470">
            <v>44</v>
          </cell>
          <cell r="K470">
            <v>0.17599999999999999</v>
          </cell>
          <cell r="AG470">
            <v>37407</v>
          </cell>
          <cell r="AH470">
            <v>39891</v>
          </cell>
          <cell r="AI470">
            <v>4460</v>
          </cell>
          <cell r="AJ470">
            <v>13810103</v>
          </cell>
          <cell r="AK470">
            <v>51</v>
          </cell>
          <cell r="AN470">
            <v>0</v>
          </cell>
        </row>
        <row r="471">
          <cell r="A471">
            <v>39892</v>
          </cell>
          <cell r="B471">
            <v>30155620</v>
          </cell>
          <cell r="C471">
            <v>7794626903991</v>
          </cell>
          <cell r="E471" t="str">
            <v>KCC</v>
          </cell>
          <cell r="F471" t="str">
            <v>Huggies</v>
          </cell>
          <cell r="G471" t="str">
            <v>Huggies Natural Care  (T5)4x40uXG</v>
          </cell>
          <cell r="H471" t="str">
            <v>g</v>
          </cell>
          <cell r="I471">
            <v>4</v>
          </cell>
          <cell r="J471">
            <v>40</v>
          </cell>
          <cell r="K471">
            <v>0.16</v>
          </cell>
          <cell r="AG471">
            <v>37407</v>
          </cell>
          <cell r="AH471">
            <v>39892</v>
          </cell>
          <cell r="AI471">
            <v>4461</v>
          </cell>
          <cell r="AJ471">
            <v>13810103</v>
          </cell>
          <cell r="AK471">
            <v>52</v>
          </cell>
          <cell r="AN471">
            <v>0</v>
          </cell>
        </row>
        <row r="472">
          <cell r="A472">
            <v>12439</v>
          </cell>
          <cell r="B472">
            <v>30155750</v>
          </cell>
          <cell r="C472">
            <v>7794626903946</v>
          </cell>
          <cell r="E472" t="str">
            <v>KCC</v>
          </cell>
          <cell r="F472" t="str">
            <v>Huggies</v>
          </cell>
          <cell r="G472" t="str">
            <v>Huggies Natural Care (T3)8x28uM</v>
          </cell>
          <cell r="H472" t="str">
            <v>g</v>
          </cell>
          <cell r="I472">
            <v>8</v>
          </cell>
          <cell r="J472">
            <v>28</v>
          </cell>
          <cell r="K472">
            <v>0.224</v>
          </cell>
          <cell r="AG472">
            <v>37407</v>
          </cell>
          <cell r="AH472">
            <v>12439</v>
          </cell>
          <cell r="AI472">
            <v>4456</v>
          </cell>
          <cell r="AJ472">
            <v>13810103</v>
          </cell>
          <cell r="AK472">
            <v>47</v>
          </cell>
          <cell r="AN472">
            <v>0</v>
          </cell>
        </row>
        <row r="473">
          <cell r="A473">
            <v>12437</v>
          </cell>
          <cell r="B473">
            <v>30155751</v>
          </cell>
          <cell r="C473">
            <v>7794626903953</v>
          </cell>
          <cell r="E473" t="str">
            <v>KCC</v>
          </cell>
          <cell r="F473" t="str">
            <v>Huggies</v>
          </cell>
          <cell r="G473" t="str">
            <v>Huggies Natural Care (T4)8x24uG</v>
          </cell>
          <cell r="H473" t="str">
            <v>g</v>
          </cell>
          <cell r="I473">
            <v>8</v>
          </cell>
          <cell r="J473">
            <v>24</v>
          </cell>
          <cell r="K473">
            <v>0.192</v>
          </cell>
          <cell r="AG473">
            <v>37407</v>
          </cell>
          <cell r="AH473">
            <v>12437</v>
          </cell>
          <cell r="AI473">
            <v>4457</v>
          </cell>
          <cell r="AJ473">
            <v>13810103</v>
          </cell>
          <cell r="AK473">
            <v>48</v>
          </cell>
          <cell r="AN473">
            <v>0</v>
          </cell>
        </row>
        <row r="474">
          <cell r="A474">
            <v>12436</v>
          </cell>
          <cell r="B474">
            <v>30155752</v>
          </cell>
          <cell r="C474">
            <v>7794626903960</v>
          </cell>
          <cell r="E474" t="str">
            <v>KCC</v>
          </cell>
          <cell r="F474" t="str">
            <v>Huggies</v>
          </cell>
          <cell r="G474" t="str">
            <v>Huggies Natural Care (T5)8x20uXG</v>
          </cell>
          <cell r="H474" t="str">
            <v>g</v>
          </cell>
          <cell r="I474">
            <v>8</v>
          </cell>
          <cell r="J474">
            <v>20</v>
          </cell>
          <cell r="K474">
            <v>0.16</v>
          </cell>
          <cell r="AG474">
            <v>37407</v>
          </cell>
          <cell r="AH474">
            <v>12436</v>
          </cell>
          <cell r="AI474">
            <v>4458</v>
          </cell>
          <cell r="AJ474">
            <v>13810103</v>
          </cell>
          <cell r="AK474">
            <v>49</v>
          </cell>
          <cell r="AN474">
            <v>0</v>
          </cell>
        </row>
        <row r="475">
          <cell r="A475">
            <v>44945</v>
          </cell>
          <cell r="B475">
            <v>30155745</v>
          </cell>
          <cell r="C475">
            <v>7794626904103</v>
          </cell>
          <cell r="E475" t="str">
            <v>KCC</v>
          </cell>
          <cell r="F475" t="str">
            <v>Huggies</v>
          </cell>
          <cell r="G475" t="str">
            <v>Huggies Natural Care(T1)12x18uRN</v>
          </cell>
          <cell r="H475" t="str">
            <v>g</v>
          </cell>
          <cell r="I475">
            <v>12</v>
          </cell>
          <cell r="J475">
            <v>18</v>
          </cell>
          <cell r="K475">
            <v>0.216</v>
          </cell>
          <cell r="L475" t="str">
            <v>Infant Care</v>
          </cell>
          <cell r="M475" t="str">
            <v>Normal</v>
          </cell>
          <cell r="N475" t="str">
            <v>T4</v>
          </cell>
          <cell r="O475" t="str">
            <v>Premium</v>
          </cell>
          <cell r="P475" t="str">
            <v>Recien nacido</v>
          </cell>
          <cell r="AG475">
            <v>37407</v>
          </cell>
          <cell r="AH475">
            <v>44945</v>
          </cell>
          <cell r="AI475">
            <v>4451</v>
          </cell>
          <cell r="AJ475">
            <v>13810103</v>
          </cell>
          <cell r="AK475">
            <v>42</v>
          </cell>
          <cell r="AN475">
            <v>0</v>
          </cell>
        </row>
        <row r="476">
          <cell r="A476">
            <v>12441</v>
          </cell>
          <cell r="B476">
            <v>30155746</v>
          </cell>
          <cell r="C476">
            <v>7794626903908</v>
          </cell>
          <cell r="E476" t="str">
            <v>KCC</v>
          </cell>
          <cell r="F476" t="str">
            <v>Huggies</v>
          </cell>
          <cell r="G476" t="str">
            <v>Huggies Natural Care(T2)12x16uP</v>
          </cell>
          <cell r="H476" t="str">
            <v>g</v>
          </cell>
          <cell r="I476">
            <v>12</v>
          </cell>
          <cell r="J476">
            <v>16</v>
          </cell>
          <cell r="K476">
            <v>0.192</v>
          </cell>
          <cell r="L476" t="str">
            <v>Infant Care</v>
          </cell>
          <cell r="M476" t="str">
            <v>Normal</v>
          </cell>
          <cell r="N476" t="str">
            <v>T4</v>
          </cell>
          <cell r="O476" t="str">
            <v>Premium</v>
          </cell>
          <cell r="P476" t="str">
            <v>chico</v>
          </cell>
          <cell r="AG476">
            <v>37407</v>
          </cell>
          <cell r="AH476">
            <v>12441</v>
          </cell>
          <cell r="AI476">
            <v>4452</v>
          </cell>
          <cell r="AJ476">
            <v>13810103</v>
          </cell>
          <cell r="AK476">
            <v>43</v>
          </cell>
          <cell r="AN476">
            <v>0</v>
          </cell>
        </row>
        <row r="477">
          <cell r="A477">
            <v>12440</v>
          </cell>
          <cell r="B477">
            <v>30155747</v>
          </cell>
          <cell r="C477">
            <v>7794626903915</v>
          </cell>
          <cell r="E477" t="str">
            <v>KCC</v>
          </cell>
          <cell r="F477" t="str">
            <v>Huggies</v>
          </cell>
          <cell r="G477" t="str">
            <v>Huggies Natural Care(T3)12x14uM</v>
          </cell>
          <cell r="H477" t="str">
            <v>g</v>
          </cell>
          <cell r="I477">
            <v>12</v>
          </cell>
          <cell r="J477">
            <v>14</v>
          </cell>
          <cell r="K477">
            <v>0.16800000000000001</v>
          </cell>
          <cell r="L477" t="str">
            <v>Infant Care</v>
          </cell>
          <cell r="M477" t="str">
            <v>Normal</v>
          </cell>
          <cell r="N477" t="str">
            <v>T4</v>
          </cell>
          <cell r="O477" t="str">
            <v>Premium</v>
          </cell>
          <cell r="P477" t="str">
            <v>mediano</v>
          </cell>
          <cell r="AG477">
            <v>37407</v>
          </cell>
          <cell r="AH477">
            <v>12440</v>
          </cell>
          <cell r="AI477">
            <v>4453</v>
          </cell>
          <cell r="AJ477">
            <v>13810103</v>
          </cell>
          <cell r="AK477">
            <v>44</v>
          </cell>
          <cell r="AN477">
            <v>0</v>
          </cell>
        </row>
        <row r="478">
          <cell r="A478">
            <v>12438</v>
          </cell>
          <cell r="B478">
            <v>30155748</v>
          </cell>
          <cell r="C478">
            <v>7794626903922</v>
          </cell>
          <cell r="E478" t="str">
            <v>KCC</v>
          </cell>
          <cell r="F478" t="str">
            <v>Huggies</v>
          </cell>
          <cell r="G478" t="str">
            <v>Huggies Natural Care(T4)12x12uG</v>
          </cell>
          <cell r="H478" t="str">
            <v>g</v>
          </cell>
          <cell r="I478">
            <v>12</v>
          </cell>
          <cell r="J478">
            <v>12</v>
          </cell>
          <cell r="K478">
            <v>0.14399999999999999</v>
          </cell>
          <cell r="L478" t="str">
            <v>Infant Care</v>
          </cell>
          <cell r="M478" t="str">
            <v>Normal</v>
          </cell>
          <cell r="N478" t="str">
            <v>T4</v>
          </cell>
          <cell r="O478" t="str">
            <v>Premium</v>
          </cell>
          <cell r="P478" t="str">
            <v>grande</v>
          </cell>
          <cell r="AG478">
            <v>37407</v>
          </cell>
          <cell r="AH478">
            <v>12438</v>
          </cell>
          <cell r="AI478">
            <v>4454</v>
          </cell>
          <cell r="AJ478">
            <v>13810103</v>
          </cell>
          <cell r="AK478">
            <v>45</v>
          </cell>
          <cell r="AN478">
            <v>0</v>
          </cell>
        </row>
        <row r="479">
          <cell r="A479">
            <v>12443</v>
          </cell>
          <cell r="B479">
            <v>30155749</v>
          </cell>
          <cell r="C479">
            <v>7794626903939</v>
          </cell>
          <cell r="E479" t="str">
            <v>KCC</v>
          </cell>
          <cell r="F479" t="str">
            <v>Huggies</v>
          </cell>
          <cell r="G479" t="str">
            <v>Huggies Natural Care(T5)12x10uXG</v>
          </cell>
          <cell r="H479" t="str">
            <v>g</v>
          </cell>
          <cell r="I479">
            <v>12</v>
          </cell>
          <cell r="J479">
            <v>10</v>
          </cell>
          <cell r="K479">
            <v>0.12</v>
          </cell>
          <cell r="L479" t="str">
            <v>Infant Care</v>
          </cell>
          <cell r="M479" t="str">
            <v>Normal</v>
          </cell>
          <cell r="N479" t="str">
            <v>T4</v>
          </cell>
          <cell r="O479" t="str">
            <v>Premium</v>
          </cell>
          <cell r="P479" t="str">
            <v>extra grande</v>
          </cell>
          <cell r="AG479">
            <v>37407</v>
          </cell>
          <cell r="AH479">
            <v>12443</v>
          </cell>
          <cell r="AI479">
            <v>4455</v>
          </cell>
          <cell r="AJ479">
            <v>13810103</v>
          </cell>
          <cell r="AK479">
            <v>46</v>
          </cell>
          <cell r="AN479">
            <v>0</v>
          </cell>
        </row>
        <row r="480">
          <cell r="A480">
            <v>39899</v>
          </cell>
          <cell r="B480">
            <v>30156476</v>
          </cell>
          <cell r="C480">
            <v>7794626904608</v>
          </cell>
          <cell r="E480" t="str">
            <v>KCC</v>
          </cell>
          <cell r="F480" t="str">
            <v>Huggies</v>
          </cell>
          <cell r="G480" t="str">
            <v>Huggies Active Sec MaxiPack1 MED 10x26</v>
          </cell>
          <cell r="H480" t="str">
            <v>g</v>
          </cell>
          <cell r="I480">
            <v>10</v>
          </cell>
          <cell r="J480">
            <v>26</v>
          </cell>
          <cell r="K480">
            <v>0.26</v>
          </cell>
          <cell r="L480" t="str">
            <v>Infant Care</v>
          </cell>
          <cell r="M480" t="str">
            <v>Maxi</v>
          </cell>
          <cell r="N480" t="str">
            <v>T3</v>
          </cell>
          <cell r="O480" t="str">
            <v>Value</v>
          </cell>
          <cell r="P480" t="str">
            <v>mediano</v>
          </cell>
          <cell r="AG480">
            <v>37512</v>
          </cell>
          <cell r="AH480">
            <v>39899</v>
          </cell>
          <cell r="AI480">
            <v>4406</v>
          </cell>
          <cell r="AJ480">
            <v>13810115</v>
          </cell>
          <cell r="AK480">
            <v>11</v>
          </cell>
          <cell r="AN480">
            <v>0</v>
          </cell>
        </row>
        <row r="481">
          <cell r="A481">
            <v>39913</v>
          </cell>
          <cell r="B481">
            <v>30156477</v>
          </cell>
          <cell r="C481">
            <v>7794626904615</v>
          </cell>
          <cell r="E481" t="str">
            <v>KCC</v>
          </cell>
          <cell r="F481" t="str">
            <v>Huggies</v>
          </cell>
          <cell r="G481" t="str">
            <v>Huggies Active Sec MaxiPack2 GDE 10x22</v>
          </cell>
          <cell r="H481" t="str">
            <v>g</v>
          </cell>
          <cell r="I481">
            <v>10</v>
          </cell>
          <cell r="J481">
            <v>22</v>
          </cell>
          <cell r="K481">
            <v>0.22</v>
          </cell>
          <cell r="L481" t="str">
            <v>Infant Care</v>
          </cell>
          <cell r="M481" t="str">
            <v>Maxi</v>
          </cell>
          <cell r="N481" t="str">
            <v>T3</v>
          </cell>
          <cell r="O481" t="str">
            <v>Value</v>
          </cell>
          <cell r="P481" t="str">
            <v>grande</v>
          </cell>
          <cell r="AG481">
            <v>37512</v>
          </cell>
          <cell r="AH481">
            <v>39913</v>
          </cell>
          <cell r="AI481">
            <v>4407</v>
          </cell>
          <cell r="AJ481">
            <v>13810115</v>
          </cell>
          <cell r="AK481">
            <v>12</v>
          </cell>
          <cell r="AN481">
            <v>0</v>
          </cell>
        </row>
        <row r="482">
          <cell r="A482">
            <v>39914</v>
          </cell>
          <cell r="B482">
            <v>30156478</v>
          </cell>
          <cell r="C482">
            <v>7794626904622</v>
          </cell>
          <cell r="E482" t="str">
            <v>KCC</v>
          </cell>
          <cell r="F482" t="str">
            <v>Huggies</v>
          </cell>
          <cell r="G482" t="str">
            <v>Huggies Active Sec MaxiPack3 XG 10x18</v>
          </cell>
          <cell r="H482" t="str">
            <v>g</v>
          </cell>
          <cell r="I482">
            <v>10</v>
          </cell>
          <cell r="J482">
            <v>18</v>
          </cell>
          <cell r="K482">
            <v>0.18</v>
          </cell>
          <cell r="L482" t="str">
            <v>Infant Care</v>
          </cell>
          <cell r="M482" t="str">
            <v>Maxi</v>
          </cell>
          <cell r="N482" t="str">
            <v>T3</v>
          </cell>
          <cell r="O482" t="str">
            <v>Value</v>
          </cell>
          <cell r="P482" t="str">
            <v>extra grande</v>
          </cell>
          <cell r="AG482">
            <v>37512</v>
          </cell>
          <cell r="AH482">
            <v>39914</v>
          </cell>
          <cell r="AI482">
            <v>4408</v>
          </cell>
          <cell r="AJ482">
            <v>13810115</v>
          </cell>
          <cell r="AK482">
            <v>13</v>
          </cell>
          <cell r="AN482">
            <v>0</v>
          </cell>
        </row>
        <row r="483">
          <cell r="A483">
            <v>39965</v>
          </cell>
          <cell r="B483">
            <v>30156597</v>
          </cell>
          <cell r="C483">
            <v>7794626904691</v>
          </cell>
          <cell r="E483" t="str">
            <v>KCC</v>
          </cell>
          <cell r="F483" t="str">
            <v>Huggies</v>
          </cell>
          <cell r="G483" t="str">
            <v>Huggies Active Sec MegaPack1 MED 6x48</v>
          </cell>
          <cell r="H483" t="str">
            <v>g</v>
          </cell>
          <cell r="I483">
            <v>6</v>
          </cell>
          <cell r="J483">
            <v>48</v>
          </cell>
          <cell r="K483">
            <v>0.28799999999999998</v>
          </cell>
          <cell r="L483" t="str">
            <v>Infant Care</v>
          </cell>
          <cell r="M483" t="str">
            <v>Mega</v>
          </cell>
          <cell r="N483" t="str">
            <v>T3</v>
          </cell>
          <cell r="O483" t="str">
            <v>Value</v>
          </cell>
          <cell r="P483" t="str">
            <v>mediano</v>
          </cell>
          <cell r="AG483">
            <v>37512</v>
          </cell>
          <cell r="AH483">
            <v>39965</v>
          </cell>
          <cell r="AI483">
            <v>4403</v>
          </cell>
          <cell r="AJ483">
            <v>13810115</v>
          </cell>
          <cell r="AK483">
            <v>14</v>
          </cell>
          <cell r="AN483">
            <v>0</v>
          </cell>
        </row>
        <row r="484">
          <cell r="A484">
            <v>39966</v>
          </cell>
          <cell r="B484">
            <v>30156598</v>
          </cell>
          <cell r="C484">
            <v>7794626904707</v>
          </cell>
          <cell r="E484" t="str">
            <v>KCC</v>
          </cell>
          <cell r="F484" t="str">
            <v>Huggies</v>
          </cell>
          <cell r="G484" t="str">
            <v>Huggies Active Sec MegaPack2 GDE 6x42</v>
          </cell>
          <cell r="H484" t="str">
            <v>g</v>
          </cell>
          <cell r="I484">
            <v>6</v>
          </cell>
          <cell r="J484">
            <v>42</v>
          </cell>
          <cell r="K484">
            <v>0.252</v>
          </cell>
          <cell r="L484" t="str">
            <v>Infant Care</v>
          </cell>
          <cell r="M484" t="str">
            <v>Mega</v>
          </cell>
          <cell r="N484" t="str">
            <v>T3</v>
          </cell>
          <cell r="O484" t="str">
            <v>Value</v>
          </cell>
          <cell r="P484" t="str">
            <v>grande</v>
          </cell>
          <cell r="AG484">
            <v>37512</v>
          </cell>
          <cell r="AH484">
            <v>39966</v>
          </cell>
          <cell r="AI484">
            <v>4404</v>
          </cell>
          <cell r="AJ484">
            <v>13810115</v>
          </cell>
          <cell r="AK484">
            <v>15</v>
          </cell>
          <cell r="AN484">
            <v>0</v>
          </cell>
        </row>
        <row r="485">
          <cell r="A485">
            <v>34843</v>
          </cell>
          <cell r="B485">
            <v>30156599</v>
          </cell>
          <cell r="C485">
            <v>7794626904714</v>
          </cell>
          <cell r="E485" t="str">
            <v>KCC</v>
          </cell>
          <cell r="F485" t="str">
            <v>Huggies</v>
          </cell>
          <cell r="G485" t="str">
            <v>Huggies Active Sec MegaPack3 XG 6x36</v>
          </cell>
          <cell r="H485" t="str">
            <v>g</v>
          </cell>
          <cell r="I485">
            <v>6</v>
          </cell>
          <cell r="J485">
            <v>36</v>
          </cell>
          <cell r="K485">
            <v>0.216</v>
          </cell>
          <cell r="L485" t="str">
            <v>Infant Care</v>
          </cell>
          <cell r="M485" t="str">
            <v>Mega</v>
          </cell>
          <cell r="N485" t="str">
            <v>T3</v>
          </cell>
          <cell r="O485" t="str">
            <v>Value</v>
          </cell>
          <cell r="P485" t="str">
            <v>extra grande</v>
          </cell>
          <cell r="AG485">
            <v>37512</v>
          </cell>
          <cell r="AH485">
            <v>34843</v>
          </cell>
          <cell r="AI485">
            <v>4405</v>
          </cell>
          <cell r="AJ485">
            <v>13810115</v>
          </cell>
          <cell r="AK485">
            <v>16</v>
          </cell>
          <cell r="AN485">
            <v>0</v>
          </cell>
        </row>
        <row r="486">
          <cell r="A486">
            <v>44944</v>
          </cell>
          <cell r="B486">
            <v>30156485</v>
          </cell>
          <cell r="C486">
            <v>7794626904561</v>
          </cell>
          <cell r="E486" t="str">
            <v>KCC</v>
          </cell>
          <cell r="F486" t="str">
            <v>Huggies</v>
          </cell>
          <cell r="G486" t="str">
            <v>Huggies Natural Care MaxiPack (T3)10x26uM</v>
          </cell>
          <cell r="H486" t="str">
            <v>g</v>
          </cell>
          <cell r="I486">
            <v>10</v>
          </cell>
          <cell r="J486">
            <v>26</v>
          </cell>
          <cell r="K486">
            <v>0.26</v>
          </cell>
          <cell r="L486" t="str">
            <v>Infant Care</v>
          </cell>
          <cell r="M486" t="str">
            <v>Maxi</v>
          </cell>
          <cell r="N486" t="str">
            <v>T4</v>
          </cell>
          <cell r="O486" t="str">
            <v>Premium</v>
          </cell>
          <cell r="P486" t="str">
            <v>mediano</v>
          </cell>
          <cell r="AG486">
            <v>37512</v>
          </cell>
          <cell r="AH486">
            <v>44944</v>
          </cell>
          <cell r="AI486">
            <v>40516</v>
          </cell>
          <cell r="AJ486">
            <v>13810118</v>
          </cell>
          <cell r="AK486">
            <v>1</v>
          </cell>
          <cell r="AN486">
            <v>0</v>
          </cell>
        </row>
        <row r="487">
          <cell r="A487">
            <v>44948</v>
          </cell>
          <cell r="B487">
            <v>30156486</v>
          </cell>
          <cell r="C487">
            <v>7794626904578</v>
          </cell>
          <cell r="E487" t="str">
            <v>KCC</v>
          </cell>
          <cell r="F487" t="str">
            <v>Huggies</v>
          </cell>
          <cell r="G487" t="str">
            <v>Huggies Natural Care MaxiPack (T4)10x22uG</v>
          </cell>
          <cell r="H487" t="str">
            <v>g</v>
          </cell>
          <cell r="I487">
            <v>10</v>
          </cell>
          <cell r="J487">
            <v>22</v>
          </cell>
          <cell r="K487">
            <v>0.22</v>
          </cell>
          <cell r="L487" t="str">
            <v>Infant Care</v>
          </cell>
          <cell r="M487" t="str">
            <v>Maxi</v>
          </cell>
          <cell r="N487" t="str">
            <v>T4</v>
          </cell>
          <cell r="O487" t="str">
            <v>Premium</v>
          </cell>
          <cell r="P487" t="str">
            <v>grande</v>
          </cell>
          <cell r="AG487">
            <v>37512</v>
          </cell>
          <cell r="AH487">
            <v>44948</v>
          </cell>
          <cell r="AI487">
            <v>40517</v>
          </cell>
          <cell r="AJ487">
            <v>13810118</v>
          </cell>
          <cell r="AK487">
            <v>2</v>
          </cell>
          <cell r="AN487">
            <v>0</v>
          </cell>
        </row>
        <row r="488">
          <cell r="A488">
            <v>44949</v>
          </cell>
          <cell r="B488">
            <v>30156487</v>
          </cell>
          <cell r="C488">
            <v>7794626904585</v>
          </cell>
          <cell r="E488" t="str">
            <v>KCC</v>
          </cell>
          <cell r="F488" t="str">
            <v>Huggies</v>
          </cell>
          <cell r="G488" t="str">
            <v>Huggies Natural Care MaxiPack (T5)10x18uXG</v>
          </cell>
          <cell r="H488" t="str">
            <v>g</v>
          </cell>
          <cell r="I488">
            <v>10</v>
          </cell>
          <cell r="J488">
            <v>18</v>
          </cell>
          <cell r="K488">
            <v>0.18</v>
          </cell>
          <cell r="L488" t="str">
            <v>Infant Care</v>
          </cell>
          <cell r="M488" t="str">
            <v>Maxi</v>
          </cell>
          <cell r="N488" t="str">
            <v>T4</v>
          </cell>
          <cell r="O488" t="str">
            <v>Premium</v>
          </cell>
          <cell r="P488" t="str">
            <v>extra grande</v>
          </cell>
          <cell r="AG488">
            <v>37512</v>
          </cell>
          <cell r="AH488">
            <v>44949</v>
          </cell>
          <cell r="AI488">
            <v>40518</v>
          </cell>
          <cell r="AJ488">
            <v>13810118</v>
          </cell>
          <cell r="AK488">
            <v>3</v>
          </cell>
          <cell r="AN488">
            <v>0</v>
          </cell>
        </row>
        <row r="489">
          <cell r="A489">
            <v>44946</v>
          </cell>
          <cell r="B489">
            <v>30156606</v>
          </cell>
          <cell r="C489">
            <v>7794626904721</v>
          </cell>
          <cell r="E489" t="str">
            <v>KCC</v>
          </cell>
          <cell r="F489" t="str">
            <v>Huggies</v>
          </cell>
          <cell r="G489" t="str">
            <v>Huggies Natural Care MegaPack (T3)6x48uM</v>
          </cell>
          <cell r="H489" t="str">
            <v>g</v>
          </cell>
          <cell r="I489">
            <v>6</v>
          </cell>
          <cell r="J489">
            <v>48</v>
          </cell>
          <cell r="K489">
            <v>0.28799999999999998</v>
          </cell>
          <cell r="L489" t="str">
            <v>Infant Care</v>
          </cell>
          <cell r="M489" t="str">
            <v>Mega</v>
          </cell>
          <cell r="N489" t="str">
            <v>T4</v>
          </cell>
          <cell r="O489" t="str">
            <v>Premium</v>
          </cell>
          <cell r="P489" t="str">
            <v>mediano</v>
          </cell>
          <cell r="AG489">
            <v>37512</v>
          </cell>
          <cell r="AH489">
            <v>44946</v>
          </cell>
          <cell r="AI489">
            <v>40519</v>
          </cell>
          <cell r="AJ489">
            <v>13810118</v>
          </cell>
          <cell r="AK489">
            <v>4</v>
          </cell>
          <cell r="AN489">
            <v>0</v>
          </cell>
        </row>
        <row r="490">
          <cell r="A490">
            <v>44950</v>
          </cell>
          <cell r="B490">
            <v>0</v>
          </cell>
          <cell r="C490">
            <v>7794626903984</v>
          </cell>
          <cell r="E490" t="str">
            <v>KCC</v>
          </cell>
          <cell r="F490" t="str">
            <v>Huggies</v>
          </cell>
          <cell r="G490" t="str">
            <v>Huggies Natural Care MegaPack (T4)4x44uG</v>
          </cell>
          <cell r="H490" t="str">
            <v>g</v>
          </cell>
          <cell r="I490">
            <v>4</v>
          </cell>
          <cell r="J490">
            <v>44</v>
          </cell>
          <cell r="K490">
            <v>0.17599999999999999</v>
          </cell>
          <cell r="AG490">
            <v>37512</v>
          </cell>
          <cell r="AH490">
            <v>44950</v>
          </cell>
          <cell r="AI490">
            <v>40479</v>
          </cell>
          <cell r="AJ490">
            <v>13810118</v>
          </cell>
          <cell r="AN490">
            <v>0</v>
          </cell>
        </row>
        <row r="491">
          <cell r="A491">
            <v>44947</v>
          </cell>
          <cell r="B491">
            <v>30156607</v>
          </cell>
          <cell r="C491">
            <v>7794626904738</v>
          </cell>
          <cell r="E491" t="str">
            <v>KCC</v>
          </cell>
          <cell r="F491" t="str">
            <v>Huggies</v>
          </cell>
          <cell r="G491" t="str">
            <v>Huggies Natural Care MegaPack (T4)6x42uG</v>
          </cell>
          <cell r="H491" t="str">
            <v>g</v>
          </cell>
          <cell r="I491">
            <v>6</v>
          </cell>
          <cell r="J491">
            <v>42</v>
          </cell>
          <cell r="K491">
            <v>0.252</v>
          </cell>
          <cell r="L491" t="str">
            <v>Infant Care</v>
          </cell>
          <cell r="M491" t="str">
            <v>Mega</v>
          </cell>
          <cell r="N491" t="str">
            <v>T4</v>
          </cell>
          <cell r="O491" t="str">
            <v>Premium</v>
          </cell>
          <cell r="P491" t="str">
            <v>grande</v>
          </cell>
          <cell r="AG491">
            <v>37512</v>
          </cell>
          <cell r="AH491">
            <v>44947</v>
          </cell>
          <cell r="AI491">
            <v>40520</v>
          </cell>
          <cell r="AJ491">
            <v>13810118</v>
          </cell>
          <cell r="AK491">
            <v>5</v>
          </cell>
          <cell r="AN491">
            <v>0</v>
          </cell>
        </row>
        <row r="492">
          <cell r="A492">
            <v>45470</v>
          </cell>
          <cell r="B492">
            <v>30156608</v>
          </cell>
          <cell r="C492">
            <v>7794626904745</v>
          </cell>
          <cell r="E492" t="str">
            <v>KCC</v>
          </cell>
          <cell r="F492" t="str">
            <v>Huggies</v>
          </cell>
          <cell r="G492" t="str">
            <v>Huggies Natural Care MegaPack (T5)6x36uXG</v>
          </cell>
          <cell r="H492" t="str">
            <v>g</v>
          </cell>
          <cell r="I492">
            <v>6</v>
          </cell>
          <cell r="J492">
            <v>36</v>
          </cell>
          <cell r="K492">
            <v>0.216</v>
          </cell>
          <cell r="L492" t="str">
            <v>Infant Care</v>
          </cell>
          <cell r="M492" t="str">
            <v>Mega</v>
          </cell>
          <cell r="N492" t="str">
            <v>T4</v>
          </cell>
          <cell r="O492" t="str">
            <v>Premium</v>
          </cell>
          <cell r="P492" t="str">
            <v>extra grande</v>
          </cell>
          <cell r="AG492">
            <v>37546</v>
          </cell>
          <cell r="AH492">
            <v>45470</v>
          </cell>
          <cell r="AI492">
            <v>40521</v>
          </cell>
          <cell r="AJ492">
            <v>13810118</v>
          </cell>
          <cell r="AK492">
            <v>6</v>
          </cell>
          <cell r="AN492">
            <v>0</v>
          </cell>
        </row>
        <row r="493">
          <cell r="A493" t="e">
            <v>#N/A</v>
          </cell>
          <cell r="B493">
            <v>0</v>
          </cell>
          <cell r="E493" t="str">
            <v>KCC</v>
          </cell>
          <cell r="F493" t="str">
            <v>Huggies</v>
          </cell>
          <cell r="G493" t="str">
            <v>Huggies Active Sec MegaPack1 MED 6x48 (+video)</v>
          </cell>
          <cell r="H493" t="str">
            <v>g</v>
          </cell>
          <cell r="I493">
            <v>6</v>
          </cell>
          <cell r="J493">
            <v>48</v>
          </cell>
          <cell r="K493">
            <v>0.28799999999999998</v>
          </cell>
          <cell r="L493" t="str">
            <v>Infant Care</v>
          </cell>
          <cell r="AG493">
            <v>37588</v>
          </cell>
          <cell r="AH493" t="e">
            <v>#N/A</v>
          </cell>
          <cell r="AJ493">
            <v>13810115</v>
          </cell>
          <cell r="AN493">
            <v>0</v>
          </cell>
        </row>
        <row r="494">
          <cell r="A494" t="e">
            <v>#N/A</v>
          </cell>
          <cell r="B494">
            <v>0</v>
          </cell>
          <cell r="E494" t="str">
            <v>KCC</v>
          </cell>
          <cell r="F494" t="str">
            <v>Huggies</v>
          </cell>
          <cell r="G494" t="str">
            <v>Huggies Active Sec MegaPack2 GDE 6x42 (+video)</v>
          </cell>
          <cell r="H494" t="str">
            <v>g</v>
          </cell>
          <cell r="I494">
            <v>6</v>
          </cell>
          <cell r="J494">
            <v>42</v>
          </cell>
          <cell r="K494">
            <v>0.252</v>
          </cell>
          <cell r="L494" t="str">
            <v>Infant Care</v>
          </cell>
          <cell r="AG494">
            <v>37588</v>
          </cell>
          <cell r="AH494" t="e">
            <v>#N/A</v>
          </cell>
          <cell r="AJ494">
            <v>13810115</v>
          </cell>
          <cell r="AN494">
            <v>0</v>
          </cell>
        </row>
        <row r="495">
          <cell r="A495" t="e">
            <v>#N/A</v>
          </cell>
          <cell r="B495">
            <v>0</v>
          </cell>
          <cell r="E495" t="str">
            <v>KCC</v>
          </cell>
          <cell r="F495" t="str">
            <v>Huggies</v>
          </cell>
          <cell r="G495" t="str">
            <v>Huggies Active Sec MegaPack3 XG 6x36 (+video)</v>
          </cell>
          <cell r="H495" t="str">
            <v>g</v>
          </cell>
          <cell r="I495">
            <v>6</v>
          </cell>
          <cell r="J495">
            <v>36</v>
          </cell>
          <cell r="K495">
            <v>0.216</v>
          </cell>
          <cell r="L495" t="str">
            <v>Infant Care</v>
          </cell>
          <cell r="AG495">
            <v>37588</v>
          </cell>
          <cell r="AH495" t="e">
            <v>#N/A</v>
          </cell>
          <cell r="AJ495">
            <v>13810115</v>
          </cell>
          <cell r="AN495">
            <v>0</v>
          </cell>
        </row>
        <row r="496">
          <cell r="A496" t="e">
            <v>#N/A</v>
          </cell>
          <cell r="B496">
            <v>0</v>
          </cell>
          <cell r="E496" t="str">
            <v>KCC</v>
          </cell>
          <cell r="F496" t="str">
            <v>Huggies</v>
          </cell>
          <cell r="G496" t="str">
            <v>Huggies Natural Care MegaPack (T3)6x48uM (+video)</v>
          </cell>
          <cell r="H496" t="str">
            <v>g</v>
          </cell>
          <cell r="I496">
            <v>6</v>
          </cell>
          <cell r="J496">
            <v>48</v>
          </cell>
          <cell r="K496">
            <v>0.28799999999999998</v>
          </cell>
          <cell r="AG496">
            <v>37588</v>
          </cell>
          <cell r="AH496" t="e">
            <v>#N/A</v>
          </cell>
          <cell r="AN496">
            <v>0</v>
          </cell>
        </row>
        <row r="497">
          <cell r="A497" t="e">
            <v>#N/A</v>
          </cell>
          <cell r="B497">
            <v>0</v>
          </cell>
          <cell r="E497" t="str">
            <v>KCC</v>
          </cell>
          <cell r="F497" t="str">
            <v>Huggies</v>
          </cell>
          <cell r="G497" t="str">
            <v>Huggies Natural Care MegaPack (T4)6x42uG (+video)</v>
          </cell>
          <cell r="H497" t="str">
            <v>g</v>
          </cell>
          <cell r="I497">
            <v>6</v>
          </cell>
          <cell r="J497">
            <v>42</v>
          </cell>
          <cell r="K497">
            <v>0.252</v>
          </cell>
          <cell r="AG497">
            <v>37588</v>
          </cell>
          <cell r="AH497" t="e">
            <v>#N/A</v>
          </cell>
          <cell r="AN497">
            <v>0</v>
          </cell>
        </row>
        <row r="498">
          <cell r="A498" t="e">
            <v>#N/A</v>
          </cell>
          <cell r="B498">
            <v>0</v>
          </cell>
          <cell r="E498" t="str">
            <v>KCC</v>
          </cell>
          <cell r="F498" t="str">
            <v>Huggies</v>
          </cell>
          <cell r="G498" t="str">
            <v>Huggies Natural Care MegaPack (T5)6x36uXG (+video)</v>
          </cell>
          <cell r="H498" t="str">
            <v>g</v>
          </cell>
          <cell r="I498">
            <v>6</v>
          </cell>
          <cell r="J498">
            <v>36</v>
          </cell>
          <cell r="K498">
            <v>0.216</v>
          </cell>
          <cell r="AG498">
            <v>37588</v>
          </cell>
          <cell r="AH498" t="e">
            <v>#N/A</v>
          </cell>
          <cell r="AN498">
            <v>0</v>
          </cell>
        </row>
        <row r="499">
          <cell r="A499">
            <v>53642</v>
          </cell>
          <cell r="B499">
            <v>30170356</v>
          </cell>
          <cell r="C499">
            <v>7794626906244</v>
          </cell>
          <cell r="D499">
            <v>17794626906241</v>
          </cell>
          <cell r="E499" t="str">
            <v>KCC</v>
          </cell>
          <cell r="F499" t="str">
            <v>Huggies</v>
          </cell>
          <cell r="G499" t="str">
            <v>Huggies Active Sec 2normal 14x14u P</v>
          </cell>
          <cell r="H499" t="str">
            <v>g</v>
          </cell>
          <cell r="I499">
            <v>14</v>
          </cell>
          <cell r="J499">
            <v>14</v>
          </cell>
          <cell r="K499">
            <v>0.19600000000000001</v>
          </cell>
          <cell r="L499" t="str">
            <v>Infant Care</v>
          </cell>
          <cell r="M499" t="str">
            <v>normal</v>
          </cell>
          <cell r="N499" t="str">
            <v>T3</v>
          </cell>
          <cell r="O499" t="str">
            <v>Value</v>
          </cell>
          <cell r="P499" t="str">
            <v>pequeño</v>
          </cell>
          <cell r="Q499" t="str">
            <v>pañal</v>
          </cell>
          <cell r="R499">
            <v>0.31078571428571428</v>
          </cell>
          <cell r="S499">
            <v>0.30721428571428572</v>
          </cell>
          <cell r="T499">
            <v>4.351</v>
          </cell>
          <cell r="U499">
            <v>4.3010000000000002</v>
          </cell>
          <cell r="V499">
            <v>9.5</v>
          </cell>
          <cell r="W499">
            <v>15</v>
          </cell>
          <cell r="X499">
            <v>19.5</v>
          </cell>
          <cell r="Y499">
            <v>9.5</v>
          </cell>
          <cell r="Z499">
            <v>39</v>
          </cell>
          <cell r="AA499">
            <v>90</v>
          </cell>
          <cell r="AB499">
            <v>5</v>
          </cell>
          <cell r="AC499">
            <v>30</v>
          </cell>
          <cell r="AD499">
            <v>3.3345E-2</v>
          </cell>
          <cell r="AE499" t="str">
            <v>fardo</v>
          </cell>
          <cell r="AF499" t="str">
            <v>Argentina</v>
          </cell>
          <cell r="AG499">
            <v>37739</v>
          </cell>
          <cell r="AH499">
            <v>53642</v>
          </cell>
          <cell r="AL499" t="str">
            <v>Active Sec</v>
          </cell>
          <cell r="AN499">
            <v>4301</v>
          </cell>
        </row>
        <row r="500">
          <cell r="A500">
            <v>53150</v>
          </cell>
          <cell r="B500">
            <v>30170357</v>
          </cell>
          <cell r="C500">
            <v>7794626906251</v>
          </cell>
          <cell r="D500">
            <v>17794626906258</v>
          </cell>
          <cell r="E500" t="str">
            <v>KCC</v>
          </cell>
          <cell r="F500" t="str">
            <v>Huggies</v>
          </cell>
          <cell r="G500" t="str">
            <v>Huggies Active Sec 3normal 14x12u M</v>
          </cell>
          <cell r="H500" t="str">
            <v>g</v>
          </cell>
          <cell r="I500">
            <v>14</v>
          </cell>
          <cell r="J500">
            <v>12</v>
          </cell>
          <cell r="K500">
            <v>0.16800000000000001</v>
          </cell>
          <cell r="L500" t="str">
            <v>Infant Care</v>
          </cell>
          <cell r="M500" t="str">
            <v>normal</v>
          </cell>
          <cell r="N500" t="str">
            <v>T3</v>
          </cell>
          <cell r="O500" t="str">
            <v>Value</v>
          </cell>
          <cell r="P500" t="str">
            <v>mediano</v>
          </cell>
          <cell r="Q500" t="str">
            <v>pañal</v>
          </cell>
          <cell r="R500">
            <v>0.38071428571428573</v>
          </cell>
          <cell r="S500">
            <v>0.37714285714285717</v>
          </cell>
          <cell r="T500">
            <v>5.33</v>
          </cell>
          <cell r="U500">
            <v>5.28</v>
          </cell>
          <cell r="V500">
            <v>10.5</v>
          </cell>
          <cell r="W500">
            <v>15</v>
          </cell>
          <cell r="X500">
            <v>21</v>
          </cell>
          <cell r="Y500">
            <v>21</v>
          </cell>
          <cell r="Z500">
            <v>31.5</v>
          </cell>
          <cell r="AA500">
            <v>60</v>
          </cell>
          <cell r="AB500">
            <v>5</v>
          </cell>
          <cell r="AC500">
            <v>25</v>
          </cell>
          <cell r="AD500">
            <v>3.9690000000000003E-2</v>
          </cell>
          <cell r="AE500" t="str">
            <v>fardo</v>
          </cell>
          <cell r="AF500" t="str">
            <v>Argentina</v>
          </cell>
          <cell r="AG500">
            <v>37739</v>
          </cell>
          <cell r="AH500">
            <v>53150</v>
          </cell>
          <cell r="AL500" t="str">
            <v>Active Sec</v>
          </cell>
          <cell r="AN500">
            <v>5280</v>
          </cell>
        </row>
        <row r="501">
          <cell r="A501">
            <v>53194</v>
          </cell>
          <cell r="B501">
            <v>30170358</v>
          </cell>
          <cell r="C501">
            <v>7794626906268</v>
          </cell>
          <cell r="D501">
            <v>17794626906265</v>
          </cell>
          <cell r="E501" t="str">
            <v>KCC</v>
          </cell>
          <cell r="F501" t="str">
            <v>Huggies</v>
          </cell>
          <cell r="G501" t="str">
            <v xml:space="preserve">Huggies Active Sec 4normal 14x10u G </v>
          </cell>
          <cell r="H501" t="str">
            <v>g</v>
          </cell>
          <cell r="I501">
            <v>14</v>
          </cell>
          <cell r="J501">
            <v>10</v>
          </cell>
          <cell r="K501">
            <v>0.14000000000000001</v>
          </cell>
          <cell r="L501" t="str">
            <v>Infant Care</v>
          </cell>
          <cell r="M501" t="str">
            <v>normal</v>
          </cell>
          <cell r="N501" t="str">
            <v>T3</v>
          </cell>
          <cell r="O501" t="str">
            <v>Value</v>
          </cell>
          <cell r="P501" t="str">
            <v>grande</v>
          </cell>
          <cell r="Q501" t="str">
            <v>pañal</v>
          </cell>
          <cell r="R501">
            <v>0.38614285714285712</v>
          </cell>
          <cell r="S501">
            <v>0.38257142857142856</v>
          </cell>
          <cell r="T501">
            <v>5.4059999999999997</v>
          </cell>
          <cell r="U501">
            <v>5.3559999999999999</v>
          </cell>
          <cell r="V501">
            <v>12</v>
          </cell>
          <cell r="W501">
            <v>12.5</v>
          </cell>
          <cell r="X501">
            <v>24.5</v>
          </cell>
          <cell r="Y501">
            <v>12</v>
          </cell>
          <cell r="Z501">
            <v>37.5</v>
          </cell>
          <cell r="AA501">
            <v>98</v>
          </cell>
          <cell r="AB501">
            <v>5</v>
          </cell>
          <cell r="AC501">
            <v>25</v>
          </cell>
          <cell r="AD501">
            <v>4.41E-2</v>
          </cell>
          <cell r="AE501" t="str">
            <v>fardo</v>
          </cell>
          <cell r="AF501" t="str">
            <v>Argentina</v>
          </cell>
          <cell r="AG501">
            <v>37739</v>
          </cell>
          <cell r="AH501">
            <v>53194</v>
          </cell>
          <cell r="AL501" t="str">
            <v>Active Sec</v>
          </cell>
          <cell r="AN501">
            <v>5356</v>
          </cell>
        </row>
        <row r="502">
          <cell r="A502">
            <v>53193</v>
          </cell>
          <cell r="B502">
            <v>30170359</v>
          </cell>
          <cell r="C502">
            <v>7794626906275</v>
          </cell>
          <cell r="D502">
            <v>17794626906272</v>
          </cell>
          <cell r="E502" t="str">
            <v>KCC</v>
          </cell>
          <cell r="F502" t="str">
            <v>Huggies</v>
          </cell>
          <cell r="G502" t="str">
            <v>Huggies Active Sec 5normal 14x8u XG</v>
          </cell>
          <cell r="H502" t="str">
            <v>g</v>
          </cell>
          <cell r="I502">
            <v>14</v>
          </cell>
          <cell r="J502">
            <v>8</v>
          </cell>
          <cell r="K502">
            <v>0.112</v>
          </cell>
          <cell r="L502" t="str">
            <v>Infant Care</v>
          </cell>
          <cell r="M502" t="str">
            <v>normal</v>
          </cell>
          <cell r="N502" t="str">
            <v>T3</v>
          </cell>
          <cell r="O502" t="str">
            <v>Value</v>
          </cell>
          <cell r="P502" t="str">
            <v>extra grande</v>
          </cell>
          <cell r="Q502" t="str">
            <v>pañal</v>
          </cell>
          <cell r="R502">
            <v>0.35078571428571426</v>
          </cell>
          <cell r="S502">
            <v>0.3472142857142857</v>
          </cell>
          <cell r="T502">
            <v>4.9109999999999996</v>
          </cell>
          <cell r="U502">
            <v>4.8609999999999998</v>
          </cell>
          <cell r="V502">
            <v>12</v>
          </cell>
          <cell r="W502">
            <v>12.5</v>
          </cell>
          <cell r="X502">
            <v>24.5</v>
          </cell>
          <cell r="Y502">
            <v>12</v>
          </cell>
          <cell r="Z502">
            <v>37.5</v>
          </cell>
          <cell r="AA502">
            <v>98</v>
          </cell>
          <cell r="AB502">
            <v>5</v>
          </cell>
          <cell r="AC502">
            <v>25</v>
          </cell>
          <cell r="AD502">
            <v>4.41E-2</v>
          </cell>
          <cell r="AE502" t="str">
            <v>fardo</v>
          </cell>
          <cell r="AF502" t="str">
            <v>Argentina</v>
          </cell>
          <cell r="AG502">
            <v>37739</v>
          </cell>
          <cell r="AH502">
            <v>53193</v>
          </cell>
          <cell r="AL502" t="str">
            <v>Active Sec</v>
          </cell>
          <cell r="AN502">
            <v>4861</v>
          </cell>
        </row>
        <row r="503">
          <cell r="A503">
            <v>53195</v>
          </cell>
          <cell r="B503">
            <v>30170411</v>
          </cell>
          <cell r="C503">
            <v>7794626906299</v>
          </cell>
          <cell r="D503">
            <v>17794626906296</v>
          </cell>
          <cell r="E503" t="str">
            <v>KCC</v>
          </cell>
          <cell r="F503" t="str">
            <v>Huggies</v>
          </cell>
          <cell r="G503" t="str">
            <v>Huggies Active Sec  3maxi 10x24u M</v>
          </cell>
          <cell r="H503" t="str">
            <v>g</v>
          </cell>
          <cell r="I503">
            <v>10</v>
          </cell>
          <cell r="J503">
            <v>24</v>
          </cell>
          <cell r="K503">
            <v>0.24</v>
          </cell>
          <cell r="L503" t="str">
            <v>Infant Care</v>
          </cell>
          <cell r="M503" t="str">
            <v>maxi</v>
          </cell>
          <cell r="N503" t="str">
            <v>T3</v>
          </cell>
          <cell r="O503" t="str">
            <v>Value</v>
          </cell>
          <cell r="P503" t="str">
            <v>mediano</v>
          </cell>
          <cell r="Q503" t="str">
            <v>pañal</v>
          </cell>
          <cell r="R503">
            <v>0.74729999999999996</v>
          </cell>
          <cell r="S503">
            <v>0.74229999999999996</v>
          </cell>
          <cell r="T503">
            <v>7.4729999999999999</v>
          </cell>
          <cell r="U503">
            <v>7.423</v>
          </cell>
          <cell r="V503">
            <v>12</v>
          </cell>
          <cell r="W503">
            <v>12.5</v>
          </cell>
          <cell r="X503">
            <v>24.5</v>
          </cell>
          <cell r="Y503">
            <v>12</v>
          </cell>
          <cell r="Z503">
            <v>37.5</v>
          </cell>
          <cell r="AA503">
            <v>98</v>
          </cell>
          <cell r="AB503">
            <v>4</v>
          </cell>
          <cell r="AC503">
            <v>20</v>
          </cell>
          <cell r="AD503">
            <v>4.41E-2</v>
          </cell>
          <cell r="AE503" t="str">
            <v>fardo</v>
          </cell>
          <cell r="AF503" t="str">
            <v>Argentina</v>
          </cell>
          <cell r="AG503">
            <v>37739</v>
          </cell>
          <cell r="AH503">
            <v>53195</v>
          </cell>
          <cell r="AL503" t="str">
            <v>Active Sec</v>
          </cell>
          <cell r="AN503">
            <v>7423</v>
          </cell>
        </row>
        <row r="504">
          <cell r="A504">
            <v>53196</v>
          </cell>
          <cell r="B504">
            <v>30170412</v>
          </cell>
          <cell r="C504">
            <v>7794626906305</v>
          </cell>
          <cell r="D504">
            <v>17794626906302</v>
          </cell>
          <cell r="E504" t="str">
            <v>KCC</v>
          </cell>
          <cell r="F504" t="str">
            <v>Huggies</v>
          </cell>
          <cell r="G504" t="str">
            <v>Huggies Active Sec  4maxi 10x20u G</v>
          </cell>
          <cell r="H504" t="str">
            <v>g</v>
          </cell>
          <cell r="I504">
            <v>10</v>
          </cell>
          <cell r="J504">
            <v>20</v>
          </cell>
          <cell r="K504">
            <v>0.2</v>
          </cell>
          <cell r="L504" t="str">
            <v>Infant Care</v>
          </cell>
          <cell r="M504" t="str">
            <v>maxi</v>
          </cell>
          <cell r="N504" t="str">
            <v>T3</v>
          </cell>
          <cell r="O504" t="str">
            <v>Value</v>
          </cell>
          <cell r="P504" t="str">
            <v>grande</v>
          </cell>
          <cell r="Q504" t="str">
            <v>pañal</v>
          </cell>
          <cell r="R504">
            <v>0.75819999999999999</v>
          </cell>
          <cell r="S504">
            <v>0.75319999999999998</v>
          </cell>
          <cell r="T504">
            <v>7.5819999999999999</v>
          </cell>
          <cell r="U504">
            <v>7.532</v>
          </cell>
          <cell r="V504">
            <v>12</v>
          </cell>
          <cell r="W504">
            <v>12.5</v>
          </cell>
          <cell r="X504">
            <v>24.5</v>
          </cell>
          <cell r="Y504">
            <v>12</v>
          </cell>
          <cell r="Z504">
            <v>37.5</v>
          </cell>
          <cell r="AA504">
            <v>98</v>
          </cell>
          <cell r="AB504">
            <v>4</v>
          </cell>
          <cell r="AC504">
            <v>20</v>
          </cell>
          <cell r="AD504">
            <v>4.41E-2</v>
          </cell>
          <cell r="AE504" t="str">
            <v>fardo</v>
          </cell>
          <cell r="AF504" t="str">
            <v>Argentina</v>
          </cell>
          <cell r="AG504">
            <v>37739</v>
          </cell>
          <cell r="AH504">
            <v>53196</v>
          </cell>
          <cell r="AL504" t="str">
            <v>Active Sec</v>
          </cell>
          <cell r="AN504">
            <v>7532</v>
          </cell>
        </row>
        <row r="505">
          <cell r="A505">
            <v>53197</v>
          </cell>
          <cell r="B505">
            <v>30170432</v>
          </cell>
          <cell r="C505">
            <v>7794626906312</v>
          </cell>
          <cell r="D505">
            <v>17794626906319</v>
          </cell>
          <cell r="E505" t="str">
            <v>KCC</v>
          </cell>
          <cell r="F505" t="str">
            <v>Huggies</v>
          </cell>
          <cell r="G505" t="str">
            <v>Huggies Active Sec  5maxi 10x16u XG</v>
          </cell>
          <cell r="H505" t="str">
            <v>g</v>
          </cell>
          <cell r="I505">
            <v>10</v>
          </cell>
          <cell r="J505">
            <v>16</v>
          </cell>
          <cell r="K505">
            <v>0.16</v>
          </cell>
          <cell r="L505" t="str">
            <v>Infant Care</v>
          </cell>
          <cell r="M505" t="str">
            <v>maxi</v>
          </cell>
          <cell r="N505" t="str">
            <v>T3</v>
          </cell>
          <cell r="O505" t="str">
            <v>Value</v>
          </cell>
          <cell r="P505" t="str">
            <v>extra grande</v>
          </cell>
          <cell r="Q505" t="str">
            <v>pañal</v>
          </cell>
          <cell r="R505">
            <v>0.68740000000000001</v>
          </cell>
          <cell r="S505">
            <v>0.68240000000000001</v>
          </cell>
          <cell r="T505">
            <v>6.8739999999999997</v>
          </cell>
          <cell r="U505">
            <v>6.8239999999999998</v>
          </cell>
          <cell r="V505">
            <v>12</v>
          </cell>
          <cell r="W505">
            <v>12.5</v>
          </cell>
          <cell r="X505">
            <v>24.5</v>
          </cell>
          <cell r="Y505">
            <v>12</v>
          </cell>
          <cell r="Z505">
            <v>37.5</v>
          </cell>
          <cell r="AA505">
            <v>98</v>
          </cell>
          <cell r="AB505">
            <v>4</v>
          </cell>
          <cell r="AC505">
            <v>20</v>
          </cell>
          <cell r="AD505">
            <v>4.41E-2</v>
          </cell>
          <cell r="AE505" t="str">
            <v>fardo</v>
          </cell>
          <cell r="AF505" t="str">
            <v>Argentina</v>
          </cell>
          <cell r="AG505">
            <v>37739</v>
          </cell>
          <cell r="AH505">
            <v>53197</v>
          </cell>
          <cell r="AL505" t="str">
            <v>Active Sec</v>
          </cell>
          <cell r="AN505">
            <v>6824</v>
          </cell>
        </row>
        <row r="506">
          <cell r="A506">
            <v>53198</v>
          </cell>
          <cell r="B506">
            <v>30170458</v>
          </cell>
          <cell r="C506">
            <v>7794626906350</v>
          </cell>
          <cell r="D506">
            <v>17794626906357</v>
          </cell>
          <cell r="E506" t="str">
            <v>KCC</v>
          </cell>
          <cell r="F506" t="str">
            <v>Huggies</v>
          </cell>
          <cell r="G506" t="str">
            <v>Huggies Active Sec   3mega 6x48u M</v>
          </cell>
          <cell r="H506" t="str">
            <v>g</v>
          </cell>
          <cell r="I506">
            <v>6</v>
          </cell>
          <cell r="J506">
            <v>48</v>
          </cell>
          <cell r="K506">
            <v>0.28799999999999998</v>
          </cell>
          <cell r="L506" t="str">
            <v>Infant Care</v>
          </cell>
          <cell r="M506" t="str">
            <v>mega</v>
          </cell>
          <cell r="N506" t="str">
            <v>T3</v>
          </cell>
          <cell r="O506" t="str">
            <v>Value</v>
          </cell>
          <cell r="P506" t="str">
            <v>mediano</v>
          </cell>
          <cell r="Q506" t="str">
            <v>pañal</v>
          </cell>
          <cell r="R506">
            <v>1.4809999999999999</v>
          </cell>
          <cell r="S506">
            <v>1.4726666666666668</v>
          </cell>
          <cell r="T506">
            <v>8.8859999999999992</v>
          </cell>
          <cell r="U506">
            <v>8.8360000000000003</v>
          </cell>
          <cell r="V506">
            <v>9.5</v>
          </cell>
          <cell r="W506">
            <v>23</v>
          </cell>
          <cell r="X506">
            <v>38</v>
          </cell>
          <cell r="Y506">
            <v>31.5</v>
          </cell>
          <cell r="Z506">
            <v>25</v>
          </cell>
          <cell r="AA506">
            <v>82</v>
          </cell>
          <cell r="AB506">
            <v>4</v>
          </cell>
          <cell r="AC506">
            <v>16</v>
          </cell>
          <cell r="AD506">
            <v>6.4574999999999994E-2</v>
          </cell>
          <cell r="AE506" t="str">
            <v>fardo</v>
          </cell>
          <cell r="AF506" t="str">
            <v>Argentina</v>
          </cell>
          <cell r="AG506">
            <v>37739</v>
          </cell>
          <cell r="AH506">
            <v>53198</v>
          </cell>
          <cell r="AL506" t="str">
            <v>Active Sec</v>
          </cell>
          <cell r="AN506">
            <v>8836</v>
          </cell>
        </row>
        <row r="507">
          <cell r="A507">
            <v>53199</v>
          </cell>
          <cell r="B507">
            <v>30170459</v>
          </cell>
          <cell r="C507">
            <v>7794626906367</v>
          </cell>
          <cell r="D507">
            <v>17794626906364</v>
          </cell>
          <cell r="E507" t="str">
            <v>KCC</v>
          </cell>
          <cell r="F507" t="str">
            <v>Huggies</v>
          </cell>
          <cell r="G507" t="str">
            <v>Huggies Active Sec   4mega 6x40u G</v>
          </cell>
          <cell r="H507" t="str">
            <v>g</v>
          </cell>
          <cell r="I507">
            <v>6</v>
          </cell>
          <cell r="J507">
            <v>40</v>
          </cell>
          <cell r="K507">
            <v>0.24</v>
          </cell>
          <cell r="L507" t="str">
            <v>Infant Care</v>
          </cell>
          <cell r="M507" t="str">
            <v>mega</v>
          </cell>
          <cell r="N507" t="str">
            <v>T3</v>
          </cell>
          <cell r="O507" t="str">
            <v>Value</v>
          </cell>
          <cell r="P507" t="str">
            <v>grande</v>
          </cell>
          <cell r="Q507" t="str">
            <v>pañal</v>
          </cell>
          <cell r="R507">
            <v>1.5026666666666666</v>
          </cell>
          <cell r="S507">
            <v>1.4976666666666667</v>
          </cell>
          <cell r="T507">
            <v>9.016</v>
          </cell>
          <cell r="U507">
            <v>8.9860000000000007</v>
          </cell>
          <cell r="V507">
            <v>10.5</v>
          </cell>
          <cell r="W507">
            <v>21</v>
          </cell>
          <cell r="X507">
            <v>41</v>
          </cell>
          <cell r="Y507">
            <v>33</v>
          </cell>
          <cell r="Z507">
            <v>23.5</v>
          </cell>
          <cell r="AA507">
            <v>88</v>
          </cell>
          <cell r="AB507">
            <v>4</v>
          </cell>
          <cell r="AC507">
            <v>16</v>
          </cell>
          <cell r="AD507">
            <v>6.8243999999999999E-2</v>
          </cell>
          <cell r="AE507" t="str">
            <v>fardo</v>
          </cell>
          <cell r="AF507" t="str">
            <v>Argentina</v>
          </cell>
          <cell r="AG507">
            <v>37739</v>
          </cell>
          <cell r="AH507">
            <v>53199</v>
          </cell>
          <cell r="AL507" t="str">
            <v>Active Sec</v>
          </cell>
          <cell r="AN507">
            <v>8986</v>
          </cell>
        </row>
        <row r="508">
          <cell r="A508">
            <v>53200</v>
          </cell>
          <cell r="B508">
            <v>30170471</v>
          </cell>
          <cell r="C508">
            <v>7794626906374</v>
          </cell>
          <cell r="D508">
            <v>17794626906371</v>
          </cell>
          <cell r="E508" t="str">
            <v>KCC</v>
          </cell>
          <cell r="F508" t="str">
            <v>Huggies</v>
          </cell>
          <cell r="G508" t="str">
            <v>Huggies Active Sec   5mega 6x32u XG</v>
          </cell>
          <cell r="H508" t="str">
            <v>g</v>
          </cell>
          <cell r="I508">
            <v>6</v>
          </cell>
          <cell r="J508">
            <v>32</v>
          </cell>
          <cell r="K508">
            <v>0.192</v>
          </cell>
          <cell r="L508" t="str">
            <v>Infant Care</v>
          </cell>
          <cell r="M508" t="str">
            <v>mega</v>
          </cell>
          <cell r="N508" t="str">
            <v>T3</v>
          </cell>
          <cell r="O508" t="str">
            <v>Value</v>
          </cell>
          <cell r="P508" t="str">
            <v>extra grande</v>
          </cell>
          <cell r="Q508" t="str">
            <v>pañal</v>
          </cell>
          <cell r="R508">
            <v>1.3611666666666666</v>
          </cell>
          <cell r="S508">
            <v>1.3528333333333336</v>
          </cell>
          <cell r="T508">
            <v>8.1669999999999998</v>
          </cell>
          <cell r="U508">
            <v>8.1170000000000009</v>
          </cell>
          <cell r="V508">
            <v>11</v>
          </cell>
          <cell r="W508">
            <v>19</v>
          </cell>
          <cell r="X508">
            <v>44</v>
          </cell>
          <cell r="Y508">
            <v>33</v>
          </cell>
          <cell r="Z508">
            <v>21</v>
          </cell>
          <cell r="AA508">
            <v>95</v>
          </cell>
          <cell r="AB508">
            <v>4</v>
          </cell>
          <cell r="AC508">
            <v>12</v>
          </cell>
          <cell r="AD508">
            <v>6.5835000000000005E-2</v>
          </cell>
          <cell r="AE508" t="str">
            <v>fardo</v>
          </cell>
          <cell r="AF508" t="str">
            <v>Argentina</v>
          </cell>
          <cell r="AG508">
            <v>37739</v>
          </cell>
          <cell r="AH508">
            <v>53200</v>
          </cell>
          <cell r="AL508" t="str">
            <v>Active Sec</v>
          </cell>
          <cell r="AN508">
            <v>8117</v>
          </cell>
        </row>
        <row r="509">
          <cell r="AH509">
            <v>0</v>
          </cell>
        </row>
        <row r="510">
          <cell r="A510">
            <v>68283</v>
          </cell>
          <cell r="B510">
            <v>30172205</v>
          </cell>
          <cell r="C510">
            <v>7794626907760</v>
          </cell>
          <cell r="D510">
            <v>37794626907761</v>
          </cell>
          <cell r="E510" t="str">
            <v>KCC</v>
          </cell>
          <cell r="F510" t="str">
            <v>Huggies</v>
          </cell>
          <cell r="G510" t="str">
            <v>Huggies Active Sec 1 normal 14x14u P</v>
          </cell>
          <cell r="H510" t="str">
            <v>g</v>
          </cell>
          <cell r="I510">
            <v>14</v>
          </cell>
          <cell r="J510">
            <v>14</v>
          </cell>
          <cell r="K510">
            <v>0.19600000000000001</v>
          </cell>
          <cell r="L510" t="str">
            <v>Infant Care</v>
          </cell>
          <cell r="M510" t="str">
            <v>normal</v>
          </cell>
          <cell r="N510" t="str">
            <v>T3</v>
          </cell>
          <cell r="O510" t="str">
            <v>Value</v>
          </cell>
          <cell r="P510" t="str">
            <v>pequeño</v>
          </cell>
          <cell r="Q510" t="str">
            <v>pañal</v>
          </cell>
          <cell r="R510">
            <v>0.41457142857142859</v>
          </cell>
          <cell r="S510">
            <v>0.41135714285714287</v>
          </cell>
          <cell r="T510">
            <v>5.8040000000000003</v>
          </cell>
          <cell r="U510">
            <v>5.7590000000000003</v>
          </cell>
          <cell r="V510">
            <v>10.5</v>
          </cell>
          <cell r="W510">
            <v>17</v>
          </cell>
          <cell r="X510">
            <v>18</v>
          </cell>
          <cell r="Y510">
            <v>10.5</v>
          </cell>
          <cell r="Z510">
            <v>36</v>
          </cell>
          <cell r="AA510">
            <v>119</v>
          </cell>
          <cell r="AC510">
            <v>24</v>
          </cell>
          <cell r="AD510">
            <v>44.981999999999999</v>
          </cell>
          <cell r="AE510" t="str">
            <v>fardo</v>
          </cell>
          <cell r="AF510" t="str">
            <v>Argentina</v>
          </cell>
          <cell r="AG510">
            <v>37924</v>
          </cell>
          <cell r="AH510">
            <v>68283</v>
          </cell>
          <cell r="AL510" t="str">
            <v>Active Sec</v>
          </cell>
          <cell r="AM510" t="str">
            <v>Colt</v>
          </cell>
          <cell r="AN510">
            <v>5804</v>
          </cell>
        </row>
        <row r="511">
          <cell r="A511">
            <v>68284</v>
          </cell>
          <cell r="B511">
            <v>30172206</v>
          </cell>
          <cell r="C511">
            <v>7794626907777</v>
          </cell>
          <cell r="D511">
            <v>37794626907778</v>
          </cell>
          <cell r="E511" t="str">
            <v>KCC</v>
          </cell>
          <cell r="F511" t="str">
            <v>Huggies</v>
          </cell>
          <cell r="G511" t="str">
            <v>Huggies Active Sec 2 normal 14x12u M</v>
          </cell>
          <cell r="H511" t="str">
            <v>g</v>
          </cell>
          <cell r="I511">
            <v>14</v>
          </cell>
          <cell r="J511">
            <v>12</v>
          </cell>
          <cell r="K511">
            <v>0.16800000000000001</v>
          </cell>
          <cell r="L511" t="str">
            <v>Infant Care</v>
          </cell>
          <cell r="M511" t="str">
            <v>normal</v>
          </cell>
          <cell r="N511" t="str">
            <v>T3</v>
          </cell>
          <cell r="O511" t="str">
            <v>Value</v>
          </cell>
          <cell r="P511" t="str">
            <v>mediano</v>
          </cell>
          <cell r="Q511" t="str">
            <v>pañal</v>
          </cell>
          <cell r="R511">
            <v>0.42571428571428571</v>
          </cell>
          <cell r="S511">
            <v>0.42249999999999999</v>
          </cell>
          <cell r="T511">
            <v>5.96</v>
          </cell>
          <cell r="U511">
            <v>5.915</v>
          </cell>
          <cell r="V511">
            <v>10.5</v>
          </cell>
          <cell r="W511">
            <v>16</v>
          </cell>
          <cell r="X511">
            <v>20</v>
          </cell>
          <cell r="Y511">
            <v>10.5</v>
          </cell>
          <cell r="Z511">
            <v>40</v>
          </cell>
          <cell r="AA511">
            <v>112</v>
          </cell>
          <cell r="AC511">
            <v>24</v>
          </cell>
          <cell r="AD511">
            <v>47.04</v>
          </cell>
          <cell r="AE511" t="str">
            <v>fardo</v>
          </cell>
          <cell r="AF511" t="str">
            <v>Argentina</v>
          </cell>
          <cell r="AG511">
            <v>37924</v>
          </cell>
          <cell r="AH511">
            <v>68284</v>
          </cell>
          <cell r="AL511" t="str">
            <v>Active Sec</v>
          </cell>
          <cell r="AM511" t="str">
            <v>Colt</v>
          </cell>
          <cell r="AN511">
            <v>5960</v>
          </cell>
        </row>
        <row r="512">
          <cell r="A512">
            <v>68285</v>
          </cell>
          <cell r="B512">
            <v>30172207</v>
          </cell>
          <cell r="C512">
            <v>7794626907784</v>
          </cell>
          <cell r="D512">
            <v>37794626907785</v>
          </cell>
          <cell r="E512" t="str">
            <v>KCC</v>
          </cell>
          <cell r="F512" t="str">
            <v>Huggies</v>
          </cell>
          <cell r="G512" t="str">
            <v>Huggies Active Sec 3 normal 14x10u G</v>
          </cell>
          <cell r="H512" t="str">
            <v>g</v>
          </cell>
          <cell r="I512">
            <v>14</v>
          </cell>
          <cell r="J512">
            <v>10</v>
          </cell>
          <cell r="K512">
            <v>0.14000000000000001</v>
          </cell>
          <cell r="L512" t="str">
            <v>Infant Care</v>
          </cell>
          <cell r="M512" t="str">
            <v>normal</v>
          </cell>
          <cell r="N512" t="str">
            <v>T3</v>
          </cell>
          <cell r="O512" t="str">
            <v>Value</v>
          </cell>
          <cell r="P512" t="str">
            <v>grande</v>
          </cell>
          <cell r="Q512" t="str">
            <v>pañal</v>
          </cell>
          <cell r="R512">
            <v>0.41264285714285714</v>
          </cell>
          <cell r="S512">
            <v>0.40942857142857142</v>
          </cell>
          <cell r="T512">
            <v>5.7770000000000001</v>
          </cell>
          <cell r="U512">
            <v>5.7320000000000002</v>
          </cell>
          <cell r="V512">
            <v>10.5</v>
          </cell>
          <cell r="W512">
            <v>13.5</v>
          </cell>
          <cell r="X512">
            <v>21.5</v>
          </cell>
          <cell r="Y512">
            <v>21</v>
          </cell>
          <cell r="Z512">
            <v>21.5</v>
          </cell>
          <cell r="AA512">
            <v>94.5</v>
          </cell>
          <cell r="AC512">
            <v>30</v>
          </cell>
          <cell r="AD512">
            <v>42.667000000000002</v>
          </cell>
          <cell r="AE512" t="str">
            <v>fardo</v>
          </cell>
          <cell r="AF512" t="str">
            <v>Argentina</v>
          </cell>
          <cell r="AG512">
            <v>37924</v>
          </cell>
          <cell r="AH512">
            <v>68285</v>
          </cell>
          <cell r="AL512" t="str">
            <v>Active Sec</v>
          </cell>
          <cell r="AM512" t="str">
            <v>Colt</v>
          </cell>
          <cell r="AN512">
            <v>5777</v>
          </cell>
        </row>
        <row r="513">
          <cell r="A513">
            <v>68289</v>
          </cell>
          <cell r="B513">
            <v>30172208</v>
          </cell>
          <cell r="C513">
            <v>7794626907791</v>
          </cell>
          <cell r="D513">
            <v>37794626907792</v>
          </cell>
          <cell r="E513" t="str">
            <v>KCC</v>
          </cell>
          <cell r="F513" t="str">
            <v>Huggies</v>
          </cell>
          <cell r="G513" t="str">
            <v>Huggies Active Sec 4 normal 14x8u XG</v>
          </cell>
          <cell r="H513" t="str">
            <v>g</v>
          </cell>
          <cell r="I513">
            <v>14</v>
          </cell>
          <cell r="J513">
            <v>8</v>
          </cell>
          <cell r="K513">
            <v>0.112</v>
          </cell>
          <cell r="L513" t="str">
            <v>Infant Care</v>
          </cell>
          <cell r="M513" t="str">
            <v>normal</v>
          </cell>
          <cell r="N513" t="str">
            <v>T3</v>
          </cell>
          <cell r="O513" t="str">
            <v>Value</v>
          </cell>
          <cell r="P513" t="str">
            <v>extra grande</v>
          </cell>
          <cell r="Q513" t="str">
            <v>pañal</v>
          </cell>
          <cell r="R513">
            <v>0.36214285714285716</v>
          </cell>
          <cell r="S513">
            <v>0.35892857142857143</v>
          </cell>
          <cell r="T513">
            <v>5.07</v>
          </cell>
          <cell r="U513">
            <v>5.0250000000000004</v>
          </cell>
          <cell r="V513">
            <v>10.5</v>
          </cell>
          <cell r="W513">
            <v>11</v>
          </cell>
          <cell r="X513">
            <v>23</v>
          </cell>
          <cell r="Y513">
            <v>10.5</v>
          </cell>
          <cell r="Z513">
            <v>46</v>
          </cell>
          <cell r="AA513">
            <v>77</v>
          </cell>
          <cell r="AC513">
            <v>36</v>
          </cell>
          <cell r="AD513">
            <v>37.191000000000003</v>
          </cell>
          <cell r="AE513" t="str">
            <v>fardo</v>
          </cell>
          <cell r="AF513" t="str">
            <v>Argentina</v>
          </cell>
          <cell r="AG513">
            <v>37924</v>
          </cell>
          <cell r="AH513">
            <v>68289</v>
          </cell>
          <cell r="AL513" t="str">
            <v>Active Sec</v>
          </cell>
          <cell r="AM513" t="str">
            <v>Colt</v>
          </cell>
          <cell r="AN513">
            <v>5070</v>
          </cell>
        </row>
        <row r="514">
          <cell r="A514">
            <v>68290</v>
          </cell>
          <cell r="B514">
            <v>30172209</v>
          </cell>
          <cell r="C514">
            <v>7794626908132</v>
          </cell>
          <cell r="D514">
            <v>37794626908133</v>
          </cell>
          <cell r="E514" t="str">
            <v>KCC</v>
          </cell>
          <cell r="F514" t="str">
            <v>Huggies</v>
          </cell>
          <cell r="G514" t="str">
            <v>Huggies Active Sec 5 normal 14x8u XXG</v>
          </cell>
          <cell r="H514" t="str">
            <v>g</v>
          </cell>
          <cell r="I514">
            <v>14</v>
          </cell>
          <cell r="J514">
            <v>8</v>
          </cell>
          <cell r="K514">
            <v>0.112</v>
          </cell>
          <cell r="L514" t="str">
            <v>Infant Care</v>
          </cell>
          <cell r="M514" t="str">
            <v>normal</v>
          </cell>
          <cell r="N514" t="str">
            <v>T3</v>
          </cell>
          <cell r="O514" t="str">
            <v>Value</v>
          </cell>
          <cell r="P514" t="str">
            <v>extra extra grande</v>
          </cell>
          <cell r="Q514" t="str">
            <v>pañal</v>
          </cell>
          <cell r="R514">
            <v>0.38235714285714284</v>
          </cell>
          <cell r="S514">
            <v>0.37914285714285711</v>
          </cell>
          <cell r="T514">
            <v>5.3529999999999998</v>
          </cell>
          <cell r="U514">
            <v>5.3079999999999998</v>
          </cell>
          <cell r="V514">
            <v>11</v>
          </cell>
          <cell r="W514">
            <v>11</v>
          </cell>
          <cell r="X514">
            <v>24.5</v>
          </cell>
          <cell r="Y514">
            <v>21</v>
          </cell>
          <cell r="Z514">
            <v>24.5</v>
          </cell>
          <cell r="AA514">
            <v>77</v>
          </cell>
          <cell r="AC514">
            <v>30</v>
          </cell>
          <cell r="AD514">
            <v>39.616999999999997</v>
          </cell>
          <cell r="AE514" t="str">
            <v>fardo</v>
          </cell>
          <cell r="AF514" t="str">
            <v>Argentina</v>
          </cell>
          <cell r="AG514">
            <v>37924</v>
          </cell>
          <cell r="AH514">
            <v>68290</v>
          </cell>
          <cell r="AL514" t="str">
            <v>Active Sec</v>
          </cell>
          <cell r="AM514" t="str">
            <v>Colt</v>
          </cell>
          <cell r="AN514">
            <v>5353</v>
          </cell>
        </row>
        <row r="515">
          <cell r="A515">
            <v>61565</v>
          </cell>
          <cell r="B515">
            <v>30172211</v>
          </cell>
          <cell r="C515">
            <v>7794626906299</v>
          </cell>
          <cell r="D515">
            <v>37794626906290</v>
          </cell>
          <cell r="E515" t="str">
            <v>KCC</v>
          </cell>
          <cell r="F515" t="str">
            <v>Huggies</v>
          </cell>
          <cell r="G515" t="str">
            <v>Huggies Active Sec 1 maxi 10x24u M</v>
          </cell>
          <cell r="H515" t="str">
            <v>g</v>
          </cell>
          <cell r="I515">
            <v>10</v>
          </cell>
          <cell r="J515">
            <v>24</v>
          </cell>
          <cell r="K515">
            <v>0.24</v>
          </cell>
          <cell r="L515" t="str">
            <v>Infant Care</v>
          </cell>
          <cell r="M515" t="str">
            <v>maxi</v>
          </cell>
          <cell r="N515" t="str">
            <v>T3</v>
          </cell>
          <cell r="O515" t="str">
            <v>Value</v>
          </cell>
          <cell r="P515" t="str">
            <v>mediano</v>
          </cell>
          <cell r="Q515" t="str">
            <v>pañal</v>
          </cell>
          <cell r="R515">
            <v>0.83960000000000012</v>
          </cell>
          <cell r="S515">
            <v>0.83510000000000006</v>
          </cell>
          <cell r="T515">
            <v>8.3960000000000008</v>
          </cell>
          <cell r="U515">
            <v>8.3510000000000009</v>
          </cell>
          <cell r="V515">
            <v>10.5</v>
          </cell>
          <cell r="W515">
            <v>27</v>
          </cell>
          <cell r="X515">
            <v>20</v>
          </cell>
          <cell r="Y515">
            <v>21</v>
          </cell>
          <cell r="Z515">
            <v>27</v>
          </cell>
          <cell r="AA515">
            <v>100</v>
          </cell>
          <cell r="AC515">
            <v>24</v>
          </cell>
          <cell r="AD515">
            <v>56.7</v>
          </cell>
          <cell r="AE515" t="str">
            <v>fardo</v>
          </cell>
          <cell r="AF515" t="str">
            <v>Argentina</v>
          </cell>
          <cell r="AG515">
            <v>37924</v>
          </cell>
          <cell r="AH515">
            <v>61565</v>
          </cell>
          <cell r="AL515" t="str">
            <v>Active Sec</v>
          </cell>
          <cell r="AM515" t="str">
            <v>Colt</v>
          </cell>
          <cell r="AN515">
            <v>8396</v>
          </cell>
        </row>
        <row r="516">
          <cell r="A516">
            <v>61562</v>
          </cell>
          <cell r="B516">
            <v>30172212</v>
          </cell>
          <cell r="C516">
            <v>7794626906305</v>
          </cell>
          <cell r="D516">
            <v>37794626906306</v>
          </cell>
          <cell r="E516" t="str">
            <v>KCC</v>
          </cell>
          <cell r="F516" t="str">
            <v>Huggies</v>
          </cell>
          <cell r="G516" t="str">
            <v>Huggies Active Sec 2 maxi 10x20u G</v>
          </cell>
          <cell r="H516" t="str">
            <v>g</v>
          </cell>
          <cell r="I516">
            <v>10</v>
          </cell>
          <cell r="J516">
            <v>20</v>
          </cell>
          <cell r="K516">
            <v>0.2</v>
          </cell>
          <cell r="L516" t="str">
            <v>Infant Care</v>
          </cell>
          <cell r="M516" t="str">
            <v>maxi</v>
          </cell>
          <cell r="N516" t="str">
            <v>T3</v>
          </cell>
          <cell r="O516" t="str">
            <v>Value</v>
          </cell>
          <cell r="P516" t="str">
            <v>grande</v>
          </cell>
          <cell r="Q516" t="str">
            <v>pañal</v>
          </cell>
          <cell r="R516">
            <v>0.81140000000000012</v>
          </cell>
          <cell r="S516">
            <v>0.80690000000000006</v>
          </cell>
          <cell r="T516">
            <v>8.1140000000000008</v>
          </cell>
          <cell r="U516">
            <v>8.0690000000000008</v>
          </cell>
          <cell r="V516">
            <v>10.5</v>
          </cell>
          <cell r="W516">
            <v>23</v>
          </cell>
          <cell r="X516">
            <v>21.5</v>
          </cell>
          <cell r="Y516">
            <v>10.5</v>
          </cell>
          <cell r="Z516">
            <v>43</v>
          </cell>
          <cell r="AA516">
            <v>115</v>
          </cell>
          <cell r="AC516">
            <v>24</v>
          </cell>
          <cell r="AD516">
            <v>51.921999999999997</v>
          </cell>
          <cell r="AE516" t="str">
            <v>fardo</v>
          </cell>
          <cell r="AF516" t="str">
            <v>Argentina</v>
          </cell>
          <cell r="AG516">
            <v>37924</v>
          </cell>
          <cell r="AH516">
            <v>61562</v>
          </cell>
          <cell r="AL516" t="str">
            <v>Active Sec</v>
          </cell>
          <cell r="AM516" t="str">
            <v>Colt</v>
          </cell>
          <cell r="AN516">
            <v>8114.0000000000009</v>
          </cell>
        </row>
        <row r="517">
          <cell r="A517">
            <v>61567</v>
          </cell>
          <cell r="B517">
            <v>30172213</v>
          </cell>
          <cell r="C517">
            <v>7794626906312</v>
          </cell>
          <cell r="D517">
            <v>37794626906313</v>
          </cell>
          <cell r="E517" t="str">
            <v>KCC</v>
          </cell>
          <cell r="F517" t="str">
            <v>Huggies</v>
          </cell>
          <cell r="G517" t="str">
            <v>Huggies Active Sec 3 maxi 10x16u XG</v>
          </cell>
          <cell r="H517" t="str">
            <v>g</v>
          </cell>
          <cell r="I517">
            <v>10</v>
          </cell>
          <cell r="J517">
            <v>16</v>
          </cell>
          <cell r="K517">
            <v>0.16</v>
          </cell>
          <cell r="L517" t="str">
            <v>Infant Care</v>
          </cell>
          <cell r="M517" t="str">
            <v>maxi</v>
          </cell>
          <cell r="N517" t="str">
            <v>T3</v>
          </cell>
          <cell r="O517" t="str">
            <v>Value</v>
          </cell>
          <cell r="P517" t="str">
            <v>extra grande</v>
          </cell>
          <cell r="Q517" t="str">
            <v>pañal</v>
          </cell>
          <cell r="R517">
            <v>0.71040000000000003</v>
          </cell>
          <cell r="S517">
            <v>0.70589999999999997</v>
          </cell>
          <cell r="T517">
            <v>7.1040000000000001</v>
          </cell>
          <cell r="U517">
            <v>7.0590000000000002</v>
          </cell>
          <cell r="V517">
            <v>10.5</v>
          </cell>
          <cell r="W517">
            <v>19</v>
          </cell>
          <cell r="X517">
            <v>23</v>
          </cell>
          <cell r="Y517">
            <v>21</v>
          </cell>
          <cell r="Z517">
            <v>23</v>
          </cell>
          <cell r="AA517">
            <v>95</v>
          </cell>
          <cell r="AC517">
            <v>30</v>
          </cell>
          <cell r="AD517">
            <v>45.884999999999998</v>
          </cell>
          <cell r="AE517" t="str">
            <v>fardo</v>
          </cell>
          <cell r="AF517" t="str">
            <v>Argentina</v>
          </cell>
          <cell r="AG517">
            <v>37924</v>
          </cell>
          <cell r="AH517">
            <v>61567</v>
          </cell>
          <cell r="AL517" t="str">
            <v>Active Sec</v>
          </cell>
          <cell r="AM517" t="str">
            <v>Colt</v>
          </cell>
          <cell r="AN517">
            <v>7104</v>
          </cell>
        </row>
        <row r="518">
          <cell r="A518">
            <v>61570</v>
          </cell>
          <cell r="B518">
            <v>30172215</v>
          </cell>
          <cell r="C518">
            <v>7794626908149</v>
          </cell>
          <cell r="D518">
            <v>37794626908140</v>
          </cell>
          <cell r="E518" t="str">
            <v>KCC</v>
          </cell>
          <cell r="F518" t="str">
            <v>Huggies</v>
          </cell>
          <cell r="G518" t="str">
            <v>Huggies Active Sec 4 maxi 10x16u XXG</v>
          </cell>
          <cell r="H518" t="str">
            <v>g</v>
          </cell>
          <cell r="I518">
            <v>10</v>
          </cell>
          <cell r="J518">
            <v>16</v>
          </cell>
          <cell r="K518">
            <v>0.16</v>
          </cell>
          <cell r="L518" t="str">
            <v>Infant Care</v>
          </cell>
          <cell r="M518" t="str">
            <v>maxi</v>
          </cell>
          <cell r="N518" t="str">
            <v>T3</v>
          </cell>
          <cell r="O518" t="str">
            <v>Value</v>
          </cell>
          <cell r="P518" t="str">
            <v>extra extra grande</v>
          </cell>
          <cell r="Q518" t="str">
            <v>pañal</v>
          </cell>
          <cell r="R518">
            <v>0.75069999999999992</v>
          </cell>
          <cell r="S518">
            <v>0.74619999999999997</v>
          </cell>
          <cell r="T518">
            <v>7.5069999999999997</v>
          </cell>
          <cell r="U518">
            <v>7.4619999999999997</v>
          </cell>
          <cell r="V518">
            <v>10.5</v>
          </cell>
          <cell r="W518">
            <v>19</v>
          </cell>
          <cell r="X518">
            <v>24.5</v>
          </cell>
          <cell r="Y518">
            <v>21</v>
          </cell>
          <cell r="Z518">
            <v>24.5</v>
          </cell>
          <cell r="AA518">
            <v>95</v>
          </cell>
          <cell r="AC518">
            <v>30</v>
          </cell>
          <cell r="AD518">
            <v>48.877000000000002</v>
          </cell>
          <cell r="AE518" t="str">
            <v>fardo</v>
          </cell>
          <cell r="AF518" t="str">
            <v>Argentina</v>
          </cell>
          <cell r="AG518">
            <v>37924</v>
          </cell>
          <cell r="AH518">
            <v>61570</v>
          </cell>
          <cell r="AL518" t="str">
            <v>Active Sec</v>
          </cell>
          <cell r="AM518" t="str">
            <v>Colt</v>
          </cell>
          <cell r="AN518">
            <v>7507</v>
          </cell>
        </row>
        <row r="519">
          <cell r="A519">
            <v>61561</v>
          </cell>
          <cell r="B519">
            <v>30172216</v>
          </cell>
          <cell r="C519">
            <v>7794626906329</v>
          </cell>
          <cell r="D519">
            <v>37794626906320</v>
          </cell>
          <cell r="E519" t="str">
            <v>KCC</v>
          </cell>
          <cell r="F519" t="str">
            <v>Huggies</v>
          </cell>
          <cell r="G519" t="str">
            <v>Huggies Active Sec 1 mega 8x36u M</v>
          </cell>
          <cell r="H519" t="str">
            <v>g</v>
          </cell>
          <cell r="I519">
            <v>8</v>
          </cell>
          <cell r="J519">
            <v>36</v>
          </cell>
          <cell r="K519">
            <v>0.28799999999999998</v>
          </cell>
          <cell r="L519" t="str">
            <v>Infant Care</v>
          </cell>
          <cell r="M519" t="str">
            <v>mega</v>
          </cell>
          <cell r="N519" t="str">
            <v>T3</v>
          </cell>
          <cell r="O519" t="str">
            <v>Value</v>
          </cell>
          <cell r="P519" t="str">
            <v>mediano</v>
          </cell>
          <cell r="Q519" t="str">
            <v>pañal</v>
          </cell>
          <cell r="R519">
            <v>1.2522500000000001</v>
          </cell>
          <cell r="S519">
            <v>1.2466250000000001</v>
          </cell>
          <cell r="T519">
            <v>10.018000000000001</v>
          </cell>
          <cell r="U519">
            <v>9.9730000000000008</v>
          </cell>
          <cell r="V519">
            <v>10.5</v>
          </cell>
          <cell r="W519">
            <v>22</v>
          </cell>
          <cell r="X519">
            <v>39.5</v>
          </cell>
          <cell r="Y519">
            <v>21</v>
          </cell>
          <cell r="Z519">
            <v>39.5</v>
          </cell>
          <cell r="AA519">
            <v>88</v>
          </cell>
          <cell r="AC519">
            <v>18</v>
          </cell>
          <cell r="AD519">
            <v>72.995999999999995</v>
          </cell>
          <cell r="AE519" t="str">
            <v>fardo</v>
          </cell>
          <cell r="AF519" t="str">
            <v>Argentina</v>
          </cell>
          <cell r="AG519">
            <v>37924</v>
          </cell>
          <cell r="AH519">
            <v>61561</v>
          </cell>
          <cell r="AL519" t="str">
            <v>Active Sec</v>
          </cell>
          <cell r="AM519" t="str">
            <v>Colt</v>
          </cell>
          <cell r="AN519">
            <v>10018</v>
          </cell>
        </row>
        <row r="520">
          <cell r="A520">
            <v>61564</v>
          </cell>
          <cell r="B520">
            <v>30172217</v>
          </cell>
          <cell r="C520">
            <v>7794626906336</v>
          </cell>
          <cell r="D520">
            <v>37794626906337</v>
          </cell>
          <cell r="E520" t="str">
            <v>KCC</v>
          </cell>
          <cell r="F520" t="str">
            <v>Huggies</v>
          </cell>
          <cell r="G520" t="str">
            <v>Huggies Active Sec 2 mega 8x30u G</v>
          </cell>
          <cell r="H520" t="str">
            <v>g</v>
          </cell>
          <cell r="I520">
            <v>8</v>
          </cell>
          <cell r="J520">
            <v>30</v>
          </cell>
          <cell r="K520">
            <v>0.24</v>
          </cell>
          <cell r="L520" t="str">
            <v>Infant Care</v>
          </cell>
          <cell r="M520" t="str">
            <v>mega</v>
          </cell>
          <cell r="N520" t="str">
            <v>T3</v>
          </cell>
          <cell r="O520" t="str">
            <v>Value</v>
          </cell>
          <cell r="P520" t="str">
            <v>grande</v>
          </cell>
          <cell r="Q520" t="str">
            <v>pañal</v>
          </cell>
          <cell r="R520">
            <v>1.21</v>
          </cell>
          <cell r="S520">
            <v>1.204375</v>
          </cell>
          <cell r="T520">
            <v>9.68</v>
          </cell>
          <cell r="U520">
            <v>9.6349999999999998</v>
          </cell>
          <cell r="V520">
            <v>10.5</v>
          </cell>
          <cell r="W520">
            <v>35.5</v>
          </cell>
          <cell r="X520">
            <v>21.5</v>
          </cell>
          <cell r="Y520">
            <v>21</v>
          </cell>
          <cell r="Z520">
            <v>35.5</v>
          </cell>
          <cell r="AA520">
            <v>86</v>
          </cell>
          <cell r="AC520">
            <v>18</v>
          </cell>
          <cell r="AD520">
            <v>64.113</v>
          </cell>
          <cell r="AE520" t="str">
            <v>fardo</v>
          </cell>
          <cell r="AF520" t="str">
            <v>Argentina</v>
          </cell>
          <cell r="AG520">
            <v>37924</v>
          </cell>
          <cell r="AH520">
            <v>61564</v>
          </cell>
          <cell r="AL520" t="str">
            <v>Active Sec</v>
          </cell>
          <cell r="AM520" t="str">
            <v>Colt</v>
          </cell>
          <cell r="AN520">
            <v>9680</v>
          </cell>
        </row>
        <row r="521">
          <cell r="A521">
            <v>61569</v>
          </cell>
          <cell r="B521">
            <v>30172218</v>
          </cell>
          <cell r="C521">
            <v>7794626906343</v>
          </cell>
          <cell r="D521">
            <v>37794626906344</v>
          </cell>
          <cell r="E521" t="str">
            <v>KCC</v>
          </cell>
          <cell r="F521" t="str">
            <v>Huggies</v>
          </cell>
          <cell r="G521" t="str">
            <v>Huggies Active Sec 3 mega 8x24u XG</v>
          </cell>
          <cell r="H521" t="str">
            <v>g</v>
          </cell>
          <cell r="I521">
            <v>8</v>
          </cell>
          <cell r="J521">
            <v>24</v>
          </cell>
          <cell r="K521">
            <v>0.192</v>
          </cell>
          <cell r="L521" t="str">
            <v>Infant Care</v>
          </cell>
          <cell r="M521" t="str">
            <v>mega</v>
          </cell>
          <cell r="N521" t="str">
            <v>T3</v>
          </cell>
          <cell r="O521" t="str">
            <v>Value</v>
          </cell>
          <cell r="P521" t="str">
            <v>extra grande</v>
          </cell>
          <cell r="Q521" t="str">
            <v>pañal</v>
          </cell>
          <cell r="R521">
            <v>1.0605</v>
          </cell>
          <cell r="S521">
            <v>1.054875</v>
          </cell>
          <cell r="T521">
            <v>8.484</v>
          </cell>
          <cell r="U521">
            <v>8.4390000000000001</v>
          </cell>
          <cell r="V521">
            <v>10.5</v>
          </cell>
          <cell r="W521">
            <v>28</v>
          </cell>
          <cell r="X521">
            <v>23</v>
          </cell>
          <cell r="Y521">
            <v>10.5</v>
          </cell>
          <cell r="Z521">
            <v>56</v>
          </cell>
          <cell r="AA521">
            <v>92</v>
          </cell>
          <cell r="AC521">
            <v>24</v>
          </cell>
          <cell r="AD521">
            <v>54.095999999999997</v>
          </cell>
          <cell r="AE521" t="str">
            <v>fardo</v>
          </cell>
          <cell r="AF521" t="str">
            <v>Argentina</v>
          </cell>
          <cell r="AG521">
            <v>37924</v>
          </cell>
          <cell r="AH521">
            <v>61569</v>
          </cell>
          <cell r="AL521" t="str">
            <v>Active Sec</v>
          </cell>
          <cell r="AM521" t="str">
            <v>Colt</v>
          </cell>
          <cell r="AN521">
            <v>8484</v>
          </cell>
        </row>
        <row r="522">
          <cell r="A522">
            <v>61572</v>
          </cell>
          <cell r="B522">
            <v>30172219</v>
          </cell>
          <cell r="C522">
            <v>7794626908156</v>
          </cell>
          <cell r="D522">
            <v>37794626908157</v>
          </cell>
          <cell r="E522" t="str">
            <v>KCC</v>
          </cell>
          <cell r="F522" t="str">
            <v>Huggies</v>
          </cell>
          <cell r="G522" t="str">
            <v>Huggies Active Sec 4 mega 8x24u XXG</v>
          </cell>
          <cell r="H522" t="str">
            <v>g</v>
          </cell>
          <cell r="I522">
            <v>8</v>
          </cell>
          <cell r="J522">
            <v>24</v>
          </cell>
          <cell r="K522">
            <v>0.192</v>
          </cell>
          <cell r="L522" t="str">
            <v>Infant Care</v>
          </cell>
          <cell r="M522" t="str">
            <v>mega</v>
          </cell>
          <cell r="N522" t="str">
            <v>T3</v>
          </cell>
          <cell r="O522" t="str">
            <v>Value</v>
          </cell>
          <cell r="P522" t="str">
            <v>extra extra grande</v>
          </cell>
          <cell r="Q522" t="str">
            <v>pañal</v>
          </cell>
          <cell r="R522">
            <v>1.1205000000000001</v>
          </cell>
          <cell r="S522">
            <v>1.115375</v>
          </cell>
          <cell r="T522">
            <v>8.9640000000000004</v>
          </cell>
          <cell r="U522">
            <v>8.923</v>
          </cell>
          <cell r="V522">
            <v>10.5</v>
          </cell>
          <cell r="W522">
            <v>28</v>
          </cell>
          <cell r="X522">
            <v>24.5</v>
          </cell>
          <cell r="Y522">
            <v>10.5</v>
          </cell>
          <cell r="Z522">
            <v>56</v>
          </cell>
          <cell r="AA522">
            <v>98</v>
          </cell>
          <cell r="AC522">
            <v>24</v>
          </cell>
          <cell r="AD522">
            <v>57.624000000000002</v>
          </cell>
          <cell r="AE522" t="str">
            <v>fardo</v>
          </cell>
          <cell r="AF522" t="str">
            <v>Argentina</v>
          </cell>
          <cell r="AG522">
            <v>37924</v>
          </cell>
          <cell r="AH522">
            <v>61572</v>
          </cell>
          <cell r="AL522" t="str">
            <v>Active Sec</v>
          </cell>
          <cell r="AM522" t="str">
            <v>Colt</v>
          </cell>
          <cell r="AN522">
            <v>8964</v>
          </cell>
        </row>
        <row r="523">
          <cell r="AH523">
            <v>0</v>
          </cell>
        </row>
        <row r="524">
          <cell r="A524">
            <v>53134</v>
          </cell>
          <cell r="B524">
            <v>30171223</v>
          </cell>
          <cell r="C524">
            <v>7794626906213</v>
          </cell>
          <cell r="D524">
            <v>17794626907682</v>
          </cell>
          <cell r="E524" t="str">
            <v>KCC</v>
          </cell>
          <cell r="F524" t="str">
            <v>Huggies</v>
          </cell>
          <cell r="G524" t="str">
            <v>Huggies Natural Care BG mega E3 6x48u M</v>
          </cell>
          <cell r="H524" t="str">
            <v>g</v>
          </cell>
          <cell r="I524">
            <v>6</v>
          </cell>
          <cell r="J524">
            <v>48</v>
          </cell>
          <cell r="K524">
            <v>0.28799999999999998</v>
          </cell>
          <cell r="L524" t="str">
            <v>Infant Care</v>
          </cell>
          <cell r="M524" t="str">
            <v>mega</v>
          </cell>
          <cell r="N524" t="str">
            <v>T4</v>
          </cell>
          <cell r="O524" t="str">
            <v>Premium</v>
          </cell>
          <cell r="P524" t="str">
            <v>mediano</v>
          </cell>
          <cell r="Q524" t="str">
            <v>pañal</v>
          </cell>
          <cell r="R524">
            <v>1.3266666666666667</v>
          </cell>
          <cell r="S524">
            <v>1.3166666666666667</v>
          </cell>
          <cell r="T524">
            <v>7.96</v>
          </cell>
          <cell r="U524">
            <v>7.9</v>
          </cell>
          <cell r="V524">
            <v>9.5</v>
          </cell>
          <cell r="W524">
            <v>23</v>
          </cell>
          <cell r="X524">
            <v>38</v>
          </cell>
          <cell r="Y524">
            <v>9.5</v>
          </cell>
          <cell r="Z524">
            <v>46</v>
          </cell>
          <cell r="AA524">
            <v>114</v>
          </cell>
          <cell r="AB524">
            <v>4</v>
          </cell>
          <cell r="AC524">
            <v>16</v>
          </cell>
          <cell r="AD524">
            <v>4.9818000000000001E-2</v>
          </cell>
          <cell r="AE524" t="str">
            <v>fardo</v>
          </cell>
          <cell r="AF524" t="str">
            <v>Argentina</v>
          </cell>
          <cell r="AG524">
            <v>37739</v>
          </cell>
          <cell r="AH524">
            <v>53134</v>
          </cell>
          <cell r="AL524" t="str">
            <v>Natural Care</v>
          </cell>
          <cell r="AM524" t="str">
            <v>Block Gel</v>
          </cell>
          <cell r="AN524">
            <v>7900</v>
          </cell>
        </row>
        <row r="525">
          <cell r="A525">
            <v>53135</v>
          </cell>
          <cell r="B525">
            <v>30171224</v>
          </cell>
          <cell r="C525">
            <v>7794626906220</v>
          </cell>
          <cell r="D525">
            <v>17794626906277</v>
          </cell>
          <cell r="E525" t="str">
            <v>KCC</v>
          </cell>
          <cell r="F525" t="str">
            <v>Huggies</v>
          </cell>
          <cell r="G525" t="str">
            <v>Huggies Natural Care BG mega E4 6x40u G</v>
          </cell>
          <cell r="H525" t="str">
            <v>g</v>
          </cell>
          <cell r="I525">
            <v>6</v>
          </cell>
          <cell r="J525">
            <v>40</v>
          </cell>
          <cell r="K525">
            <v>0.24</v>
          </cell>
          <cell r="L525" t="str">
            <v>Infant Care</v>
          </cell>
          <cell r="M525" t="str">
            <v>mega</v>
          </cell>
          <cell r="N525" t="str">
            <v>T4</v>
          </cell>
          <cell r="O525" t="str">
            <v>Premium</v>
          </cell>
          <cell r="P525" t="str">
            <v>grande</v>
          </cell>
          <cell r="Q525" t="str">
            <v>pañal</v>
          </cell>
          <cell r="R525">
            <v>1.3631666666666666</v>
          </cell>
          <cell r="S525">
            <v>1.3548333333333333</v>
          </cell>
          <cell r="T525">
            <v>8.1790000000000003</v>
          </cell>
          <cell r="U525">
            <v>8.1289999999999996</v>
          </cell>
          <cell r="V525">
            <v>10.5</v>
          </cell>
          <cell r="W525">
            <v>21</v>
          </cell>
          <cell r="X525">
            <v>41</v>
          </cell>
          <cell r="Y525">
            <v>31.5</v>
          </cell>
          <cell r="Z525">
            <v>21</v>
          </cell>
          <cell r="AA525">
            <v>82</v>
          </cell>
          <cell r="AB525">
            <v>4</v>
          </cell>
          <cell r="AC525">
            <v>16</v>
          </cell>
          <cell r="AD525">
            <v>5.4243E-2</v>
          </cell>
          <cell r="AE525" t="str">
            <v>fardo</v>
          </cell>
          <cell r="AF525" t="str">
            <v>Argentina</v>
          </cell>
          <cell r="AG525">
            <v>37739</v>
          </cell>
          <cell r="AH525">
            <v>53135</v>
          </cell>
          <cell r="AL525" t="str">
            <v>Natural Care</v>
          </cell>
          <cell r="AM525" t="str">
            <v>Block Gel</v>
          </cell>
          <cell r="AN525">
            <v>8129</v>
          </cell>
        </row>
        <row r="526">
          <cell r="A526">
            <v>53136</v>
          </cell>
          <cell r="B526">
            <v>30171225</v>
          </cell>
          <cell r="C526">
            <v>7794626906237</v>
          </cell>
          <cell r="D526">
            <v>17794626906234</v>
          </cell>
          <cell r="E526" t="str">
            <v>KCC</v>
          </cell>
          <cell r="F526" t="str">
            <v>Huggies</v>
          </cell>
          <cell r="G526" t="str">
            <v>Huggies Natural Care BG mega E5 6x32u XG</v>
          </cell>
          <cell r="H526" t="str">
            <v>g</v>
          </cell>
          <cell r="I526">
            <v>6</v>
          </cell>
          <cell r="J526">
            <v>32</v>
          </cell>
          <cell r="K526">
            <v>0.192</v>
          </cell>
          <cell r="L526" t="str">
            <v>Infant Care</v>
          </cell>
          <cell r="M526" t="str">
            <v>mega</v>
          </cell>
          <cell r="N526" t="str">
            <v>T4</v>
          </cell>
          <cell r="O526" t="str">
            <v>Premium</v>
          </cell>
          <cell r="P526" t="str">
            <v>extra grande</v>
          </cell>
          <cell r="Q526" t="str">
            <v>pañal</v>
          </cell>
          <cell r="R526">
            <v>1.4621666666666666</v>
          </cell>
          <cell r="S526">
            <v>1.4513333333333334</v>
          </cell>
          <cell r="T526">
            <v>8.7729999999999997</v>
          </cell>
          <cell r="U526">
            <v>8.7080000000000002</v>
          </cell>
          <cell r="V526">
            <v>11</v>
          </cell>
          <cell r="W526">
            <v>19</v>
          </cell>
          <cell r="X526">
            <v>44</v>
          </cell>
          <cell r="Y526">
            <v>11</v>
          </cell>
          <cell r="Z526">
            <v>44</v>
          </cell>
          <cell r="AA526">
            <v>114</v>
          </cell>
          <cell r="AB526">
            <v>4</v>
          </cell>
          <cell r="AC526">
            <v>12</v>
          </cell>
          <cell r="AD526">
            <v>5.5176000000000003E-2</v>
          </cell>
          <cell r="AE526" t="str">
            <v>fardo</v>
          </cell>
          <cell r="AF526" t="str">
            <v>Argentina</v>
          </cell>
          <cell r="AG526">
            <v>37739</v>
          </cell>
          <cell r="AH526">
            <v>53136</v>
          </cell>
          <cell r="AL526" t="str">
            <v>Natural Care</v>
          </cell>
          <cell r="AM526" t="str">
            <v>Block Gel</v>
          </cell>
          <cell r="AN526">
            <v>8708</v>
          </cell>
        </row>
        <row r="527">
          <cell r="A527">
            <v>53137</v>
          </cell>
          <cell r="B527">
            <v>30171226</v>
          </cell>
          <cell r="C527">
            <v>7794626906671</v>
          </cell>
          <cell r="D527">
            <v>17794626906678</v>
          </cell>
          <cell r="E527" t="str">
            <v>KCC</v>
          </cell>
          <cell r="F527" t="str">
            <v>Huggies</v>
          </cell>
          <cell r="G527" t="str">
            <v>Huggies Natural Care BG mega E6 6x32u XXG</v>
          </cell>
          <cell r="H527" t="str">
            <v>g</v>
          </cell>
          <cell r="I527">
            <v>6</v>
          </cell>
          <cell r="J527">
            <v>32</v>
          </cell>
          <cell r="K527">
            <v>0.192</v>
          </cell>
          <cell r="L527" t="str">
            <v>Infant Care</v>
          </cell>
          <cell r="M527" t="str">
            <v>mega</v>
          </cell>
          <cell r="N527" t="str">
            <v>T4</v>
          </cell>
          <cell r="O527" t="str">
            <v>Premium</v>
          </cell>
          <cell r="P527" t="str">
            <v>extra extra grande</v>
          </cell>
          <cell r="Q527" t="str">
            <v>pañal</v>
          </cell>
          <cell r="R527">
            <v>1.5629999999999999</v>
          </cell>
          <cell r="S527">
            <v>1.5546666666666666</v>
          </cell>
          <cell r="T527">
            <v>9.3780000000000001</v>
          </cell>
          <cell r="U527">
            <v>9.3279999999999994</v>
          </cell>
          <cell r="V527">
            <v>11</v>
          </cell>
          <cell r="W527">
            <v>21</v>
          </cell>
          <cell r="X527">
            <v>49</v>
          </cell>
          <cell r="Y527">
            <v>33</v>
          </cell>
          <cell r="Z527">
            <v>21</v>
          </cell>
          <cell r="AA527">
            <v>98</v>
          </cell>
          <cell r="AB527">
            <v>4</v>
          </cell>
          <cell r="AC527">
            <v>12</v>
          </cell>
          <cell r="AD527">
            <v>6.7914000000000002E-2</v>
          </cell>
          <cell r="AE527" t="str">
            <v>fardo</v>
          </cell>
          <cell r="AF527" t="str">
            <v>Argentina</v>
          </cell>
          <cell r="AG527">
            <v>37739</v>
          </cell>
          <cell r="AH527">
            <v>53137</v>
          </cell>
          <cell r="AL527" t="str">
            <v>Natural Care</v>
          </cell>
          <cell r="AM527" t="str">
            <v>Block Gel</v>
          </cell>
          <cell r="AN527">
            <v>9328</v>
          </cell>
        </row>
        <row r="528">
          <cell r="A528">
            <v>53117</v>
          </cell>
          <cell r="B528">
            <v>30170325</v>
          </cell>
          <cell r="C528">
            <v>7794626905629</v>
          </cell>
          <cell r="D528">
            <v>17794626905626</v>
          </cell>
          <cell r="E528" t="str">
            <v>KCC</v>
          </cell>
          <cell r="F528" t="str">
            <v>Huggies</v>
          </cell>
          <cell r="G528" t="str">
            <v>Huggies Natural Care BG normal E2 14x14u P</v>
          </cell>
          <cell r="H528" t="str">
            <v>g</v>
          </cell>
          <cell r="I528">
            <v>14</v>
          </cell>
          <cell r="J528">
            <v>14</v>
          </cell>
          <cell r="K528">
            <v>0.19600000000000001</v>
          </cell>
          <cell r="L528" t="str">
            <v>Infant Care</v>
          </cell>
          <cell r="M528" t="str">
            <v>normal</v>
          </cell>
          <cell r="N528" t="str">
            <v>T4</v>
          </cell>
          <cell r="O528" t="str">
            <v>Premium</v>
          </cell>
          <cell r="P528" t="str">
            <v>pequeño</v>
          </cell>
          <cell r="Q528" t="str">
            <v>pañal</v>
          </cell>
          <cell r="R528">
            <v>0.39535714285714285</v>
          </cell>
          <cell r="S528">
            <v>0.39178571428571429</v>
          </cell>
          <cell r="T528">
            <v>5.5350000000000001</v>
          </cell>
          <cell r="U528">
            <v>5.4850000000000003</v>
          </cell>
          <cell r="V528">
            <v>9.5</v>
          </cell>
          <cell r="W528">
            <v>15</v>
          </cell>
          <cell r="X528">
            <v>19.5</v>
          </cell>
          <cell r="Y528">
            <v>9.5</v>
          </cell>
          <cell r="Z528">
            <v>39</v>
          </cell>
          <cell r="AA528">
            <v>90</v>
          </cell>
          <cell r="AB528">
            <v>5</v>
          </cell>
          <cell r="AC528">
            <v>30</v>
          </cell>
          <cell r="AD528">
            <v>3.3345E-2</v>
          </cell>
          <cell r="AE528" t="str">
            <v>fardo</v>
          </cell>
          <cell r="AF528" t="str">
            <v>Argentina</v>
          </cell>
          <cell r="AG528">
            <v>37739</v>
          </cell>
          <cell r="AH528">
            <v>53117</v>
          </cell>
          <cell r="AL528" t="str">
            <v>Natural Care</v>
          </cell>
          <cell r="AM528" t="str">
            <v>Block Gel</v>
          </cell>
          <cell r="AN528">
            <v>5485</v>
          </cell>
        </row>
        <row r="529">
          <cell r="A529">
            <v>53118</v>
          </cell>
          <cell r="B529">
            <v>30170741</v>
          </cell>
          <cell r="C529">
            <v>7794626905636</v>
          </cell>
          <cell r="D529">
            <v>17794626905633</v>
          </cell>
          <cell r="E529" t="str">
            <v>KCC</v>
          </cell>
          <cell r="F529" t="str">
            <v>Huggies</v>
          </cell>
          <cell r="G529" t="str">
            <v>Huggies Natural Care BG normal E3 14x12u M</v>
          </cell>
          <cell r="H529" t="str">
            <v>g</v>
          </cell>
          <cell r="I529">
            <v>14</v>
          </cell>
          <cell r="J529">
            <v>12</v>
          </cell>
          <cell r="K529">
            <v>0.16800000000000001</v>
          </cell>
          <cell r="L529" t="str">
            <v>Infant Care</v>
          </cell>
          <cell r="M529" t="str">
            <v>normal</v>
          </cell>
          <cell r="N529" t="str">
            <v>T4</v>
          </cell>
          <cell r="O529" t="str">
            <v>Premium</v>
          </cell>
          <cell r="P529" t="str">
            <v>mediano</v>
          </cell>
          <cell r="Q529" t="str">
            <v>pañal</v>
          </cell>
          <cell r="R529">
            <v>0.34100000000000003</v>
          </cell>
          <cell r="S529">
            <v>0.33742857142857147</v>
          </cell>
          <cell r="T529">
            <v>4.774</v>
          </cell>
          <cell r="U529">
            <v>4.7240000000000002</v>
          </cell>
          <cell r="V529">
            <v>10.5</v>
          </cell>
          <cell r="W529">
            <v>15</v>
          </cell>
          <cell r="X529">
            <v>21</v>
          </cell>
          <cell r="Y529">
            <v>21</v>
          </cell>
          <cell r="Z529">
            <v>31.5</v>
          </cell>
          <cell r="AA529">
            <v>58</v>
          </cell>
          <cell r="AB529">
            <v>5</v>
          </cell>
          <cell r="AC529">
            <v>30</v>
          </cell>
          <cell r="AD529">
            <v>3.8366999999999998E-2</v>
          </cell>
          <cell r="AE529" t="str">
            <v>fardo</v>
          </cell>
          <cell r="AF529" t="str">
            <v>Argentina</v>
          </cell>
          <cell r="AG529">
            <v>37739</v>
          </cell>
          <cell r="AH529">
            <v>53118</v>
          </cell>
          <cell r="AL529" t="str">
            <v>Natural Care</v>
          </cell>
          <cell r="AM529" t="str">
            <v>Block Gel</v>
          </cell>
          <cell r="AN529">
            <v>4724</v>
          </cell>
        </row>
        <row r="530">
          <cell r="A530">
            <v>53119</v>
          </cell>
          <cell r="B530">
            <v>30170330</v>
          </cell>
          <cell r="C530">
            <v>7794626905643</v>
          </cell>
          <cell r="D530">
            <v>17794626905640</v>
          </cell>
          <cell r="E530" t="str">
            <v>KCC</v>
          </cell>
          <cell r="F530" t="str">
            <v>Huggies</v>
          </cell>
          <cell r="G530" t="str">
            <v>Huggies Natural Care BG normal E4 14x10u G</v>
          </cell>
          <cell r="H530" t="str">
            <v>g</v>
          </cell>
          <cell r="I530">
            <v>14</v>
          </cell>
          <cell r="J530">
            <v>10</v>
          </cell>
          <cell r="K530">
            <v>0.14000000000000001</v>
          </cell>
          <cell r="L530" t="str">
            <v>Infant Care</v>
          </cell>
          <cell r="M530" t="str">
            <v>normal</v>
          </cell>
          <cell r="N530" t="str">
            <v>T4</v>
          </cell>
          <cell r="O530" t="str">
            <v>Premium</v>
          </cell>
          <cell r="P530" t="str">
            <v>grande</v>
          </cell>
          <cell r="Q530" t="str">
            <v>pañal</v>
          </cell>
          <cell r="R530">
            <v>0.35128571428571431</v>
          </cell>
          <cell r="S530">
            <v>0.34771428571428575</v>
          </cell>
          <cell r="T530">
            <v>4.9180000000000001</v>
          </cell>
          <cell r="U530">
            <v>4.8680000000000003</v>
          </cell>
          <cell r="V530">
            <v>10.5</v>
          </cell>
          <cell r="W530">
            <v>15</v>
          </cell>
          <cell r="X530">
            <v>21</v>
          </cell>
          <cell r="Y530">
            <v>10.5</v>
          </cell>
          <cell r="Z530">
            <v>42</v>
          </cell>
          <cell r="AA530">
            <v>77</v>
          </cell>
          <cell r="AB530">
            <v>5</v>
          </cell>
          <cell r="AC530">
            <v>25</v>
          </cell>
          <cell r="AD530">
            <v>3.3957000000000001E-2</v>
          </cell>
          <cell r="AE530" t="str">
            <v>fardo</v>
          </cell>
          <cell r="AF530" t="str">
            <v>Argentina</v>
          </cell>
          <cell r="AG530">
            <v>37739</v>
          </cell>
          <cell r="AH530">
            <v>53119</v>
          </cell>
          <cell r="AL530" t="str">
            <v>Natural Care</v>
          </cell>
          <cell r="AM530" t="str">
            <v>Block Gel</v>
          </cell>
          <cell r="AN530">
            <v>4868</v>
          </cell>
        </row>
        <row r="531">
          <cell r="A531">
            <v>53120</v>
          </cell>
          <cell r="B531">
            <v>30170333</v>
          </cell>
          <cell r="C531">
            <v>7794626905650</v>
          </cell>
          <cell r="D531">
            <v>17794626905657</v>
          </cell>
          <cell r="E531" t="str">
            <v>KCC</v>
          </cell>
          <cell r="F531" t="str">
            <v>Huggies</v>
          </cell>
          <cell r="G531" t="str">
            <v>Huggies Natural Care BG normal E5 14x8u XG</v>
          </cell>
          <cell r="H531" t="str">
            <v>g</v>
          </cell>
          <cell r="I531">
            <v>14</v>
          </cell>
          <cell r="J531">
            <v>8</v>
          </cell>
          <cell r="K531">
            <v>0.112</v>
          </cell>
          <cell r="L531" t="str">
            <v>Infant Care</v>
          </cell>
          <cell r="M531" t="str">
            <v>normal</v>
          </cell>
          <cell r="N531" t="str">
            <v>T4</v>
          </cell>
          <cell r="O531" t="str">
            <v>Premium</v>
          </cell>
          <cell r="P531" t="str">
            <v>extra grande</v>
          </cell>
          <cell r="Q531" t="str">
            <v>pañal</v>
          </cell>
          <cell r="R531">
            <v>0.37542857142857144</v>
          </cell>
          <cell r="S531">
            <v>0.37185714285714289</v>
          </cell>
          <cell r="T531">
            <v>5.2560000000000002</v>
          </cell>
          <cell r="U531">
            <v>5.2060000000000004</v>
          </cell>
          <cell r="V531">
            <v>10.5</v>
          </cell>
          <cell r="W531">
            <v>15.3</v>
          </cell>
          <cell r="X531">
            <v>21</v>
          </cell>
          <cell r="Y531">
            <v>97</v>
          </cell>
          <cell r="Z531">
            <v>25.5</v>
          </cell>
          <cell r="AA531">
            <v>21</v>
          </cell>
          <cell r="AB531">
            <v>5</v>
          </cell>
          <cell r="AC531">
            <v>25</v>
          </cell>
          <cell r="AD531">
            <v>5.1943499999999997E-2</v>
          </cell>
          <cell r="AE531" t="str">
            <v>fardo</v>
          </cell>
          <cell r="AF531" t="str">
            <v>Argentina</v>
          </cell>
          <cell r="AG531">
            <v>37739</v>
          </cell>
          <cell r="AH531">
            <v>53120</v>
          </cell>
          <cell r="AL531" t="str">
            <v>Natural Care</v>
          </cell>
          <cell r="AM531" t="str">
            <v>Block Gel</v>
          </cell>
          <cell r="AN531">
            <v>5206</v>
          </cell>
        </row>
        <row r="532">
          <cell r="A532">
            <v>53127</v>
          </cell>
          <cell r="B532">
            <v>30170486</v>
          </cell>
          <cell r="C532">
            <v>7794626906596</v>
          </cell>
          <cell r="D532">
            <v>17794626906593</v>
          </cell>
          <cell r="E532" t="str">
            <v>KCC</v>
          </cell>
          <cell r="F532" t="str">
            <v>Huggies</v>
          </cell>
          <cell r="G532" t="str">
            <v>Huggies Natural Care BG normal E6 14x8u XXG</v>
          </cell>
          <cell r="H532" t="str">
            <v>g</v>
          </cell>
          <cell r="I532">
            <v>14</v>
          </cell>
          <cell r="J532">
            <v>8</v>
          </cell>
          <cell r="K532">
            <v>0.112</v>
          </cell>
          <cell r="L532" t="str">
            <v>Infant Care</v>
          </cell>
          <cell r="M532" t="str">
            <v>normal</v>
          </cell>
          <cell r="N532" t="str">
            <v>T4</v>
          </cell>
          <cell r="O532" t="str">
            <v>Premium</v>
          </cell>
          <cell r="P532" t="str">
            <v>extra extra grande</v>
          </cell>
          <cell r="Q532" t="str">
            <v>pañal</v>
          </cell>
          <cell r="R532">
            <v>0.47271428571428575</v>
          </cell>
          <cell r="S532">
            <v>0.39771428571428569</v>
          </cell>
          <cell r="T532">
            <v>6.6180000000000003</v>
          </cell>
          <cell r="U532">
            <v>5.5679999999999996</v>
          </cell>
          <cell r="V532">
            <v>10.5</v>
          </cell>
          <cell r="W532">
            <v>15.3</v>
          </cell>
          <cell r="X532">
            <v>21</v>
          </cell>
          <cell r="Y532">
            <v>22</v>
          </cell>
          <cell r="Z532">
            <v>24.5</v>
          </cell>
          <cell r="AA532">
            <v>77</v>
          </cell>
          <cell r="AB532">
            <v>5</v>
          </cell>
          <cell r="AC532">
            <v>25</v>
          </cell>
          <cell r="AD532">
            <v>4.1502999999999998E-2</v>
          </cell>
          <cell r="AE532" t="str">
            <v>fardo</v>
          </cell>
          <cell r="AF532" t="str">
            <v>Argentina</v>
          </cell>
          <cell r="AG532">
            <v>37739</v>
          </cell>
          <cell r="AH532">
            <v>53127</v>
          </cell>
          <cell r="AL532" t="str">
            <v>Natural Care</v>
          </cell>
          <cell r="AM532" t="str">
            <v>Block Gel</v>
          </cell>
          <cell r="AN532">
            <v>5568</v>
          </cell>
        </row>
        <row r="533">
          <cell r="A533">
            <v>51819</v>
          </cell>
          <cell r="B533">
            <v>30170518</v>
          </cell>
          <cell r="C533" t="str">
            <v>7794626906213v</v>
          </cell>
          <cell r="D533">
            <v>17794626906210</v>
          </cell>
          <cell r="E533" t="str">
            <v>KCC</v>
          </cell>
          <cell r="F533" t="str">
            <v>Huggies</v>
          </cell>
          <cell r="G533" t="str">
            <v>Huggies Natural Care mega E3 6x48u M</v>
          </cell>
          <cell r="H533" t="str">
            <v>g</v>
          </cell>
          <cell r="I533">
            <v>6</v>
          </cell>
          <cell r="J533">
            <v>48</v>
          </cell>
          <cell r="K533">
            <v>0.28799999999999998</v>
          </cell>
          <cell r="L533" t="str">
            <v>Infant Care</v>
          </cell>
          <cell r="M533" t="str">
            <v>mega</v>
          </cell>
          <cell r="N533" t="str">
            <v>T4</v>
          </cell>
          <cell r="O533" t="str">
            <v>Premium</v>
          </cell>
          <cell r="P533" t="str">
            <v>mediano</v>
          </cell>
          <cell r="Q533" t="str">
            <v>pañal</v>
          </cell>
          <cell r="R533">
            <v>1.3266666666666667</v>
          </cell>
          <cell r="S533">
            <v>1.3166666666666667</v>
          </cell>
          <cell r="T533">
            <v>7.96</v>
          </cell>
          <cell r="U533">
            <v>7.9</v>
          </cell>
          <cell r="V533">
            <v>9.5</v>
          </cell>
          <cell r="W533">
            <v>23</v>
          </cell>
          <cell r="X533">
            <v>38</v>
          </cell>
          <cell r="Y533">
            <v>9.5</v>
          </cell>
          <cell r="Z533">
            <v>46</v>
          </cell>
          <cell r="AA533">
            <v>114</v>
          </cell>
          <cell r="AB533">
            <v>4</v>
          </cell>
          <cell r="AC533">
            <v>16</v>
          </cell>
          <cell r="AD533">
            <v>4.9818000000000001E-2</v>
          </cell>
          <cell r="AE533" t="str">
            <v>fardo</v>
          </cell>
          <cell r="AF533" t="str">
            <v>Argentina</v>
          </cell>
          <cell r="AG533">
            <v>37739</v>
          </cell>
          <cell r="AH533">
            <v>51819</v>
          </cell>
          <cell r="AL533" t="str">
            <v>Natural Care</v>
          </cell>
          <cell r="AN533">
            <v>7900</v>
          </cell>
        </row>
        <row r="534">
          <cell r="A534">
            <v>53139</v>
          </cell>
          <cell r="B534">
            <v>30170519</v>
          </cell>
          <cell r="C534" t="str">
            <v>7794626906220v</v>
          </cell>
          <cell r="D534">
            <v>17794626906227</v>
          </cell>
          <cell r="E534" t="str">
            <v>KCC</v>
          </cell>
          <cell r="F534" t="str">
            <v>Huggies</v>
          </cell>
          <cell r="G534" t="str">
            <v>Huggies Natural Care mega E4 6x40u G</v>
          </cell>
          <cell r="H534" t="str">
            <v>g</v>
          </cell>
          <cell r="I534">
            <v>6</v>
          </cell>
          <cell r="J534">
            <v>40</v>
          </cell>
          <cell r="K534">
            <v>0.24</v>
          </cell>
          <cell r="L534" t="str">
            <v>Infant Care</v>
          </cell>
          <cell r="M534" t="str">
            <v>mega</v>
          </cell>
          <cell r="N534" t="str">
            <v>T4</v>
          </cell>
          <cell r="O534" t="str">
            <v>Premium</v>
          </cell>
          <cell r="P534" t="str">
            <v>grande</v>
          </cell>
          <cell r="Q534" t="str">
            <v>pañal</v>
          </cell>
          <cell r="R534">
            <v>1.3631666666666666</v>
          </cell>
          <cell r="S534">
            <v>1.3548333333333333</v>
          </cell>
          <cell r="T534">
            <v>8.1790000000000003</v>
          </cell>
          <cell r="U534">
            <v>8.1289999999999996</v>
          </cell>
          <cell r="V534">
            <v>10.5</v>
          </cell>
          <cell r="W534">
            <v>21</v>
          </cell>
          <cell r="X534">
            <v>41</v>
          </cell>
          <cell r="Y534">
            <v>31.5</v>
          </cell>
          <cell r="Z534">
            <v>21</v>
          </cell>
          <cell r="AA534">
            <v>82</v>
          </cell>
          <cell r="AB534">
            <v>4</v>
          </cell>
          <cell r="AC534">
            <v>16</v>
          </cell>
          <cell r="AD534">
            <v>5.4243E-2</v>
          </cell>
          <cell r="AE534" t="str">
            <v>fardo</v>
          </cell>
          <cell r="AF534" t="str">
            <v>Argentina</v>
          </cell>
          <cell r="AG534">
            <v>37739</v>
          </cell>
          <cell r="AH534">
            <v>53139</v>
          </cell>
          <cell r="AL534" t="str">
            <v>Natural Care</v>
          </cell>
          <cell r="AN534">
            <v>8129</v>
          </cell>
        </row>
        <row r="535">
          <cell r="A535">
            <v>51813</v>
          </cell>
          <cell r="B535">
            <v>30170531</v>
          </cell>
          <cell r="C535" t="str">
            <v>7794626906237v</v>
          </cell>
          <cell r="D535">
            <v>17794626906234</v>
          </cell>
          <cell r="E535" t="str">
            <v>KCC</v>
          </cell>
          <cell r="F535" t="str">
            <v>Huggies</v>
          </cell>
          <cell r="G535" t="str">
            <v>Huggies Natural Care mega E5 6x32u XG</v>
          </cell>
          <cell r="H535" t="str">
            <v>g</v>
          </cell>
          <cell r="I535">
            <v>6</v>
          </cell>
          <cell r="J535">
            <v>32</v>
          </cell>
          <cell r="K535">
            <v>0.192</v>
          </cell>
          <cell r="L535" t="str">
            <v>Infant Care</v>
          </cell>
          <cell r="M535" t="str">
            <v>mega</v>
          </cell>
          <cell r="N535" t="str">
            <v>T4</v>
          </cell>
          <cell r="O535" t="str">
            <v>Premium</v>
          </cell>
          <cell r="P535" t="str">
            <v>extra grande</v>
          </cell>
          <cell r="Q535" t="str">
            <v>pañal</v>
          </cell>
          <cell r="R535">
            <v>1.4596666666666664</v>
          </cell>
          <cell r="S535">
            <v>1.4513333333333334</v>
          </cell>
          <cell r="T535">
            <v>8.7579999999999991</v>
          </cell>
          <cell r="U535">
            <v>8.7080000000000002</v>
          </cell>
          <cell r="V535">
            <v>20</v>
          </cell>
          <cell r="W535">
            <v>12.5</v>
          </cell>
          <cell r="X535">
            <v>45</v>
          </cell>
          <cell r="Y535">
            <v>44</v>
          </cell>
          <cell r="Z535">
            <v>11</v>
          </cell>
          <cell r="AA535">
            <v>114</v>
          </cell>
          <cell r="AB535">
            <v>3</v>
          </cell>
          <cell r="AC535">
            <v>12</v>
          </cell>
          <cell r="AD535">
            <v>5.5176000000000003E-2</v>
          </cell>
          <cell r="AE535" t="str">
            <v>fardo</v>
          </cell>
          <cell r="AF535" t="str">
            <v>Argentina</v>
          </cell>
          <cell r="AG535">
            <v>37739</v>
          </cell>
          <cell r="AH535">
            <v>51813</v>
          </cell>
          <cell r="AL535" t="str">
            <v>Natural Care</v>
          </cell>
          <cell r="AN535">
            <v>8708</v>
          </cell>
        </row>
        <row r="536">
          <cell r="A536">
            <v>51824</v>
          </cell>
          <cell r="B536">
            <v>30170533</v>
          </cell>
          <cell r="C536" t="str">
            <v>7794626906671v</v>
          </cell>
          <cell r="D536">
            <v>17794626906678</v>
          </cell>
          <cell r="E536" t="str">
            <v>KCC</v>
          </cell>
          <cell r="F536" t="str">
            <v>Huggies</v>
          </cell>
          <cell r="G536" t="str">
            <v>Huggies Natural Care mega E6 6x32u XXG</v>
          </cell>
          <cell r="H536" t="str">
            <v>g</v>
          </cell>
          <cell r="I536">
            <v>6</v>
          </cell>
          <cell r="J536">
            <v>32</v>
          </cell>
          <cell r="K536">
            <v>0.192</v>
          </cell>
          <cell r="L536" t="str">
            <v>Infant Care</v>
          </cell>
          <cell r="M536" t="str">
            <v>mega</v>
          </cell>
          <cell r="N536" t="str">
            <v>T4</v>
          </cell>
          <cell r="O536" t="str">
            <v>Premium</v>
          </cell>
          <cell r="P536" t="str">
            <v>extra extra grande</v>
          </cell>
          <cell r="Q536" t="str">
            <v>pañal</v>
          </cell>
          <cell r="R536">
            <v>1.5629999999999999</v>
          </cell>
          <cell r="S536">
            <v>1.5546666666666666</v>
          </cell>
          <cell r="T536">
            <v>9.3780000000000001</v>
          </cell>
          <cell r="U536">
            <v>9.3279999999999994</v>
          </cell>
          <cell r="V536">
            <v>20</v>
          </cell>
          <cell r="W536">
            <v>10.5</v>
          </cell>
          <cell r="X536">
            <v>50</v>
          </cell>
          <cell r="Y536">
            <v>21</v>
          </cell>
          <cell r="Z536">
            <v>33</v>
          </cell>
          <cell r="AA536">
            <v>98</v>
          </cell>
          <cell r="AB536">
            <v>3</v>
          </cell>
          <cell r="AC536">
            <v>12</v>
          </cell>
          <cell r="AD536">
            <v>6.7914000000000002E-2</v>
          </cell>
          <cell r="AE536" t="str">
            <v>fardo</v>
          </cell>
          <cell r="AF536" t="str">
            <v>Argentina</v>
          </cell>
          <cell r="AG536">
            <v>37739</v>
          </cell>
          <cell r="AH536">
            <v>51824</v>
          </cell>
          <cell r="AL536" t="str">
            <v>Natural Care</v>
          </cell>
          <cell r="AN536">
            <v>9328</v>
          </cell>
        </row>
        <row r="537">
          <cell r="A537">
            <v>53105</v>
          </cell>
          <cell r="B537">
            <v>30170136</v>
          </cell>
          <cell r="C537" t="str">
            <v>7702425521193</v>
          </cell>
          <cell r="D537">
            <v>17702425521190</v>
          </cell>
          <cell r="E537" t="str">
            <v>KCC</v>
          </cell>
          <cell r="F537" t="str">
            <v>Huggies</v>
          </cell>
          <cell r="G537" t="str">
            <v>Huggies Natural Care normal E1 14x12u RN</v>
          </cell>
          <cell r="H537" t="str">
            <v>g</v>
          </cell>
          <cell r="I537">
            <v>14</v>
          </cell>
          <cell r="J537">
            <v>12</v>
          </cell>
          <cell r="K537">
            <v>0.16800000000000001</v>
          </cell>
          <cell r="L537" t="str">
            <v>Infant Care</v>
          </cell>
          <cell r="M537" t="str">
            <v>normal</v>
          </cell>
          <cell r="N537" t="str">
            <v>T4</v>
          </cell>
          <cell r="O537" t="str">
            <v>Premium</v>
          </cell>
          <cell r="P537" t="str">
            <v>recien nacido</v>
          </cell>
          <cell r="Q537" t="str">
            <v>pañal</v>
          </cell>
          <cell r="R537">
            <v>0.25528571428571428</v>
          </cell>
          <cell r="S537">
            <v>0.25171428571428572</v>
          </cell>
          <cell r="T537">
            <v>3.5739999999999998</v>
          </cell>
          <cell r="U537">
            <v>3.524</v>
          </cell>
          <cell r="V537">
            <v>10.5</v>
          </cell>
          <cell r="W537">
            <v>11</v>
          </cell>
          <cell r="X537">
            <v>16.5</v>
          </cell>
          <cell r="Y537">
            <v>33</v>
          </cell>
          <cell r="Z537">
            <v>19</v>
          </cell>
          <cell r="AA537">
            <v>37</v>
          </cell>
          <cell r="AB537">
            <v>5</v>
          </cell>
          <cell r="AC537">
            <v>30</v>
          </cell>
          <cell r="AD537">
            <v>2.3199000000000001E-2</v>
          </cell>
          <cell r="AE537" t="str">
            <v>fardo</v>
          </cell>
          <cell r="AF537" t="str">
            <v>Argentina</v>
          </cell>
          <cell r="AG537">
            <v>37739</v>
          </cell>
          <cell r="AH537">
            <v>53105</v>
          </cell>
          <cell r="AL537" t="str">
            <v>Natural Care</v>
          </cell>
          <cell r="AN537">
            <v>3524</v>
          </cell>
        </row>
        <row r="538">
          <cell r="A538">
            <v>53844</v>
          </cell>
          <cell r="B538">
            <v>30170137</v>
          </cell>
          <cell r="C538">
            <v>7794626906091</v>
          </cell>
          <cell r="D538">
            <v>17794626906098</v>
          </cell>
          <cell r="E538" t="str">
            <v>KCC</v>
          </cell>
          <cell r="F538" t="str">
            <v>Huggies</v>
          </cell>
          <cell r="G538" t="str">
            <v>Huggies Natural Care normal E2 14x14u P</v>
          </cell>
          <cell r="H538" t="str">
            <v>g</v>
          </cell>
          <cell r="I538">
            <v>14</v>
          </cell>
          <cell r="J538">
            <v>14</v>
          </cell>
          <cell r="K538">
            <v>0.19600000000000001</v>
          </cell>
          <cell r="L538" t="str">
            <v>Infant Care</v>
          </cell>
          <cell r="M538" t="str">
            <v>normal</v>
          </cell>
          <cell r="N538" t="str">
            <v>T4</v>
          </cell>
          <cell r="O538" t="str">
            <v>Premium</v>
          </cell>
          <cell r="P538" t="str">
            <v>pequeño</v>
          </cell>
          <cell r="Q538" t="str">
            <v>pañal</v>
          </cell>
          <cell r="R538">
            <v>0.39535714285714285</v>
          </cell>
          <cell r="S538">
            <v>0.39178571428571429</v>
          </cell>
          <cell r="T538">
            <v>5.5350000000000001</v>
          </cell>
          <cell r="U538">
            <v>5.4850000000000003</v>
          </cell>
          <cell r="V538">
            <v>9.5</v>
          </cell>
          <cell r="W538">
            <v>15</v>
          </cell>
          <cell r="X538">
            <v>19.5</v>
          </cell>
          <cell r="Y538">
            <v>9.5</v>
          </cell>
          <cell r="Z538">
            <v>39</v>
          </cell>
          <cell r="AA538">
            <v>90</v>
          </cell>
          <cell r="AB538">
            <v>5</v>
          </cell>
          <cell r="AC538">
            <v>30</v>
          </cell>
          <cell r="AD538">
            <v>3.3345E-2</v>
          </cell>
          <cell r="AE538" t="str">
            <v>fardo</v>
          </cell>
          <cell r="AF538" t="str">
            <v>Argentina</v>
          </cell>
          <cell r="AG538">
            <v>37739</v>
          </cell>
          <cell r="AH538">
            <v>53844</v>
          </cell>
          <cell r="AL538" t="str">
            <v>Natural Care</v>
          </cell>
          <cell r="AN538">
            <v>5485</v>
          </cell>
        </row>
        <row r="539">
          <cell r="A539">
            <v>53857</v>
          </cell>
          <cell r="B539">
            <v>30170142</v>
          </cell>
          <cell r="C539">
            <v>7794626906107</v>
          </cell>
          <cell r="D539">
            <v>17794626906104</v>
          </cell>
          <cell r="E539" t="str">
            <v>KCC</v>
          </cell>
          <cell r="F539" t="str">
            <v>Huggies</v>
          </cell>
          <cell r="G539" t="str">
            <v>Huggies Natural Care normal E3 14x12u M</v>
          </cell>
          <cell r="H539" t="str">
            <v>g</v>
          </cell>
          <cell r="I539">
            <v>14</v>
          </cell>
          <cell r="J539">
            <v>12</v>
          </cell>
          <cell r="K539">
            <v>0.16800000000000001</v>
          </cell>
          <cell r="L539" t="str">
            <v>Infant Care</v>
          </cell>
          <cell r="M539" t="str">
            <v>normal</v>
          </cell>
          <cell r="N539" t="str">
            <v>T4</v>
          </cell>
          <cell r="O539" t="str">
            <v>Premium</v>
          </cell>
          <cell r="P539" t="str">
            <v>mediano</v>
          </cell>
          <cell r="Q539" t="str">
            <v>pañal</v>
          </cell>
          <cell r="R539">
            <v>0.34100000000000003</v>
          </cell>
          <cell r="S539">
            <v>0.33742857142857147</v>
          </cell>
          <cell r="T539">
            <v>4.774</v>
          </cell>
          <cell r="U539">
            <v>4.7240000000000002</v>
          </cell>
          <cell r="V539">
            <v>10.5</v>
          </cell>
          <cell r="W539">
            <v>15</v>
          </cell>
          <cell r="X539">
            <v>21</v>
          </cell>
          <cell r="Y539">
            <v>21</v>
          </cell>
          <cell r="Z539">
            <v>31.5</v>
          </cell>
          <cell r="AA539">
            <v>58</v>
          </cell>
          <cell r="AB539">
            <v>5</v>
          </cell>
          <cell r="AC539">
            <v>30</v>
          </cell>
          <cell r="AD539">
            <v>3.8366999999999998E-2</v>
          </cell>
          <cell r="AE539" t="str">
            <v>fardo</v>
          </cell>
          <cell r="AF539" t="str">
            <v>Argentina</v>
          </cell>
          <cell r="AG539">
            <v>37739</v>
          </cell>
          <cell r="AH539">
            <v>53857</v>
          </cell>
          <cell r="AL539" t="str">
            <v>Natural Care</v>
          </cell>
          <cell r="AN539">
            <v>4724</v>
          </cell>
        </row>
        <row r="540">
          <cell r="A540">
            <v>53858</v>
          </cell>
          <cell r="B540">
            <v>30170140</v>
          </cell>
          <cell r="C540">
            <v>7794626906114</v>
          </cell>
          <cell r="D540">
            <v>17794626906111</v>
          </cell>
          <cell r="E540" t="str">
            <v>KCC</v>
          </cell>
          <cell r="F540" t="str">
            <v>Huggies</v>
          </cell>
          <cell r="G540" t="str">
            <v>Huggies Natural Care normal E4 14x10u G</v>
          </cell>
          <cell r="H540" t="str">
            <v>g</v>
          </cell>
          <cell r="I540">
            <v>14</v>
          </cell>
          <cell r="J540">
            <v>10</v>
          </cell>
          <cell r="K540">
            <v>0.14000000000000001</v>
          </cell>
          <cell r="L540" t="str">
            <v>Infant Care</v>
          </cell>
          <cell r="M540" t="str">
            <v>normal</v>
          </cell>
          <cell r="N540" t="str">
            <v>T4</v>
          </cell>
          <cell r="O540" t="str">
            <v>Premium</v>
          </cell>
          <cell r="P540" t="str">
            <v>grande</v>
          </cell>
          <cell r="Q540" t="str">
            <v>pañal</v>
          </cell>
          <cell r="R540">
            <v>0.35128571428571431</v>
          </cell>
          <cell r="S540">
            <v>0.34771428571428575</v>
          </cell>
          <cell r="T540">
            <v>4.9180000000000001</v>
          </cell>
          <cell r="U540">
            <v>4.8680000000000003</v>
          </cell>
          <cell r="V540">
            <v>10.5</v>
          </cell>
          <cell r="W540">
            <v>15</v>
          </cell>
          <cell r="X540">
            <v>21</v>
          </cell>
          <cell r="Y540">
            <v>10.5</v>
          </cell>
          <cell r="Z540">
            <v>42</v>
          </cell>
          <cell r="AA540">
            <v>77</v>
          </cell>
          <cell r="AB540">
            <v>5</v>
          </cell>
          <cell r="AC540">
            <v>25</v>
          </cell>
          <cell r="AD540">
            <v>3.3957000000000001E-2</v>
          </cell>
          <cell r="AE540" t="str">
            <v>fardo</v>
          </cell>
          <cell r="AF540" t="str">
            <v>Argentina</v>
          </cell>
          <cell r="AG540">
            <v>37739</v>
          </cell>
          <cell r="AH540">
            <v>53858</v>
          </cell>
          <cell r="AL540" t="str">
            <v>Natural Care</v>
          </cell>
          <cell r="AN540">
            <v>4868</v>
          </cell>
        </row>
        <row r="541">
          <cell r="A541">
            <v>53643</v>
          </cell>
          <cell r="B541">
            <v>30170143</v>
          </cell>
          <cell r="C541">
            <v>7794626906121</v>
          </cell>
          <cell r="D541">
            <v>17794626906128</v>
          </cell>
          <cell r="E541" t="str">
            <v>KCC</v>
          </cell>
          <cell r="F541" t="str">
            <v>Huggies</v>
          </cell>
          <cell r="G541" t="str">
            <v>Huggies Natural Care normal E5 14x8u XG</v>
          </cell>
          <cell r="H541" t="str">
            <v>g</v>
          </cell>
          <cell r="I541">
            <v>14</v>
          </cell>
          <cell r="J541">
            <v>8</v>
          </cell>
          <cell r="K541">
            <v>0.112</v>
          </cell>
          <cell r="L541" t="str">
            <v>Infant Care</v>
          </cell>
          <cell r="M541" t="str">
            <v>normal</v>
          </cell>
          <cell r="N541" t="str">
            <v>T4</v>
          </cell>
          <cell r="O541" t="str">
            <v>Premium</v>
          </cell>
          <cell r="P541" t="str">
            <v>extra grande</v>
          </cell>
          <cell r="Q541" t="str">
            <v>pañal</v>
          </cell>
          <cell r="R541">
            <v>0.37542857142857144</v>
          </cell>
          <cell r="S541">
            <v>0.37185714285714289</v>
          </cell>
          <cell r="T541">
            <v>5.2560000000000002</v>
          </cell>
          <cell r="U541">
            <v>5.2060000000000004</v>
          </cell>
          <cell r="V541">
            <v>11</v>
          </cell>
          <cell r="W541">
            <v>10.5</v>
          </cell>
          <cell r="X541">
            <v>22.5</v>
          </cell>
          <cell r="Y541">
            <v>11</v>
          </cell>
          <cell r="Z541">
            <v>45</v>
          </cell>
          <cell r="AA541">
            <v>73.5</v>
          </cell>
          <cell r="AB541">
            <v>5</v>
          </cell>
          <cell r="AC541">
            <v>2</v>
          </cell>
          <cell r="AD541">
            <v>3.6382499999999998E-2</v>
          </cell>
          <cell r="AE541" t="str">
            <v>fardo</v>
          </cell>
          <cell r="AF541" t="str">
            <v>Argentina</v>
          </cell>
          <cell r="AG541">
            <v>37739</v>
          </cell>
          <cell r="AH541">
            <v>53643</v>
          </cell>
          <cell r="AL541" t="str">
            <v>Natural Care</v>
          </cell>
          <cell r="AN541">
            <v>5206</v>
          </cell>
        </row>
        <row r="542">
          <cell r="A542">
            <v>53138</v>
          </cell>
          <cell r="B542">
            <v>30170517</v>
          </cell>
          <cell r="C542" t="str">
            <v>7794626906602</v>
          </cell>
          <cell r="D542">
            <v>17794626906609</v>
          </cell>
          <cell r="E542" t="str">
            <v>KCC</v>
          </cell>
          <cell r="F542" t="str">
            <v>Huggies</v>
          </cell>
          <cell r="G542" t="str">
            <v>Huggies Natural Care normal E6 14x8u XXG</v>
          </cell>
          <cell r="H542" t="str">
            <v>g</v>
          </cell>
          <cell r="I542">
            <v>14</v>
          </cell>
          <cell r="J542">
            <v>8</v>
          </cell>
          <cell r="K542">
            <v>0.112</v>
          </cell>
          <cell r="L542" t="str">
            <v>Infant Care</v>
          </cell>
          <cell r="M542" t="str">
            <v>normal</v>
          </cell>
          <cell r="N542" t="str">
            <v>T4</v>
          </cell>
          <cell r="O542" t="str">
            <v>Premium</v>
          </cell>
          <cell r="P542" t="str">
            <v>extra extra grande</v>
          </cell>
          <cell r="Q542" t="str">
            <v>pañal</v>
          </cell>
          <cell r="R542">
            <v>0.4012857142857143</v>
          </cell>
          <cell r="S542">
            <v>0.39771428571428569</v>
          </cell>
          <cell r="T542">
            <v>5.6180000000000003</v>
          </cell>
          <cell r="U542">
            <v>5.5679999999999996</v>
          </cell>
          <cell r="V542">
            <v>12</v>
          </cell>
          <cell r="W542">
            <v>10.5</v>
          </cell>
          <cell r="X542">
            <v>25</v>
          </cell>
          <cell r="Y542">
            <v>24.5</v>
          </cell>
          <cell r="Z542">
            <v>22</v>
          </cell>
          <cell r="AA542">
            <v>77</v>
          </cell>
          <cell r="AB542">
            <v>5</v>
          </cell>
          <cell r="AC542">
            <v>25</v>
          </cell>
          <cell r="AD542">
            <v>4.1502999999999998E-2</v>
          </cell>
          <cell r="AE542" t="str">
            <v>fardo</v>
          </cell>
          <cell r="AF542" t="str">
            <v>Argentina</v>
          </cell>
          <cell r="AG542">
            <v>37739</v>
          </cell>
          <cell r="AH542">
            <v>53138</v>
          </cell>
          <cell r="AL542" t="str">
            <v>Natural Care</v>
          </cell>
          <cell r="AN542">
            <v>5568</v>
          </cell>
        </row>
        <row r="543">
          <cell r="A543">
            <v>44306</v>
          </cell>
          <cell r="B543">
            <v>0</v>
          </cell>
          <cell r="C543">
            <v>7794626902345</v>
          </cell>
          <cell r="E543" t="str">
            <v>KCC</v>
          </cell>
          <cell r="F543" t="str">
            <v>Huggies</v>
          </cell>
          <cell r="G543" t="str">
            <v>Huggies Classic Perfect / CH / 12x18</v>
          </cell>
          <cell r="H543" t="str">
            <v>g</v>
          </cell>
          <cell r="I543">
            <v>12</v>
          </cell>
          <cell r="J543">
            <v>18</v>
          </cell>
          <cell r="K543">
            <v>0.216</v>
          </cell>
          <cell r="AG543" t="str">
            <v>a v barr</v>
          </cell>
          <cell r="AH543">
            <v>44306</v>
          </cell>
          <cell r="AI543">
            <v>4272</v>
          </cell>
          <cell r="AJ543">
            <v>13810103</v>
          </cell>
          <cell r="AK543">
            <v>35</v>
          </cell>
          <cell r="AN543">
            <v>0</v>
          </cell>
        </row>
        <row r="544">
          <cell r="A544">
            <v>44332</v>
          </cell>
          <cell r="B544">
            <v>0</v>
          </cell>
          <cell r="C544">
            <v>7794626902369</v>
          </cell>
          <cell r="E544" t="str">
            <v>KCC</v>
          </cell>
          <cell r="F544" t="str">
            <v>Huggies</v>
          </cell>
          <cell r="G544" t="str">
            <v>Huggies Classic Perfect / G / 12x14</v>
          </cell>
          <cell r="H544" t="str">
            <v>g</v>
          </cell>
          <cell r="I544">
            <v>12</v>
          </cell>
          <cell r="J544">
            <v>14</v>
          </cell>
          <cell r="K544">
            <v>0.16800000000000001</v>
          </cell>
          <cell r="AG544" t="str">
            <v>a v barr</v>
          </cell>
          <cell r="AH544">
            <v>44332</v>
          </cell>
          <cell r="AI544">
            <v>4274</v>
          </cell>
          <cell r="AJ544">
            <v>13810103</v>
          </cell>
          <cell r="AK544">
            <v>37</v>
          </cell>
          <cell r="AN544">
            <v>0</v>
          </cell>
        </row>
        <row r="545">
          <cell r="A545" t="str">
            <v>6029v</v>
          </cell>
          <cell r="B545">
            <v>30155068</v>
          </cell>
          <cell r="C545" t="str">
            <v>7896018702615v</v>
          </cell>
          <cell r="E545" t="str">
            <v>KCC</v>
          </cell>
          <cell r="F545" t="str">
            <v>Huggies</v>
          </cell>
          <cell r="G545" t="str">
            <v>Huggies BW Classic 12 x 50 - caja</v>
          </cell>
          <cell r="H545" t="str">
            <v>g</v>
          </cell>
          <cell r="I545">
            <v>12</v>
          </cell>
          <cell r="J545">
            <v>50</v>
          </cell>
          <cell r="K545">
            <v>0.06</v>
          </cell>
          <cell r="L545" t="str">
            <v>Baby Wipes</v>
          </cell>
          <cell r="M545" t="str">
            <v>caja</v>
          </cell>
          <cell r="N545" t="str">
            <v>T3</v>
          </cell>
          <cell r="O545" t="str">
            <v>Value</v>
          </cell>
          <cell r="P545" t="str">
            <v>no aplica</v>
          </cell>
          <cell r="AH545" t="str">
            <v>6029v</v>
          </cell>
          <cell r="AI545">
            <v>8261</v>
          </cell>
          <cell r="AJ545">
            <v>13821907</v>
          </cell>
          <cell r="AK545">
            <v>6</v>
          </cell>
          <cell r="AN545">
            <v>0</v>
          </cell>
        </row>
        <row r="546">
          <cell r="A546">
            <v>6029</v>
          </cell>
          <cell r="B546">
            <v>30181257</v>
          </cell>
          <cell r="C546">
            <v>7896018702615</v>
          </cell>
          <cell r="E546" t="str">
            <v>KCC</v>
          </cell>
          <cell r="F546" t="str">
            <v>Huggies</v>
          </cell>
          <cell r="G546" t="str">
            <v>Huggies BW Classic 12 x 50 - caja</v>
          </cell>
          <cell r="H546" t="str">
            <v>g</v>
          </cell>
          <cell r="I546">
            <v>12</v>
          </cell>
          <cell r="J546">
            <v>50</v>
          </cell>
          <cell r="K546">
            <v>0.06</v>
          </cell>
          <cell r="L546" t="str">
            <v>Baby Wipes</v>
          </cell>
          <cell r="M546" t="str">
            <v>caja</v>
          </cell>
          <cell r="N546" t="str">
            <v>T3</v>
          </cell>
          <cell r="O546" t="str">
            <v>Value</v>
          </cell>
          <cell r="P546" t="str">
            <v>no aplica</v>
          </cell>
          <cell r="AH546">
            <v>6029</v>
          </cell>
          <cell r="AI546">
            <v>8261</v>
          </cell>
          <cell r="AJ546">
            <v>13821907</v>
          </cell>
          <cell r="AK546">
            <v>6</v>
          </cell>
          <cell r="AN546">
            <v>0</v>
          </cell>
        </row>
        <row r="547">
          <cell r="A547" t="str">
            <v>6027v</v>
          </cell>
          <cell r="B547">
            <v>30155069</v>
          </cell>
          <cell r="C547">
            <v>7896018702622</v>
          </cell>
          <cell r="E547" t="str">
            <v>KCC</v>
          </cell>
          <cell r="F547" t="str">
            <v>Huggies</v>
          </cell>
          <cell r="G547" t="str">
            <v>Huggies BW Classic 24 x 50 - refil</v>
          </cell>
          <cell r="H547" t="str">
            <v>g</v>
          </cell>
          <cell r="I547">
            <v>24</v>
          </cell>
          <cell r="J547">
            <v>50</v>
          </cell>
          <cell r="K547">
            <v>0.12</v>
          </cell>
          <cell r="L547" t="str">
            <v>Baby Wipes</v>
          </cell>
          <cell r="M547" t="str">
            <v>refil</v>
          </cell>
          <cell r="N547" t="str">
            <v>T3</v>
          </cell>
          <cell r="O547" t="str">
            <v>Value</v>
          </cell>
          <cell r="P547" t="str">
            <v>no aplica</v>
          </cell>
          <cell r="AH547" t="str">
            <v>6027v</v>
          </cell>
          <cell r="AI547">
            <v>8262</v>
          </cell>
          <cell r="AJ547">
            <v>13821907</v>
          </cell>
          <cell r="AK547">
            <v>7</v>
          </cell>
          <cell r="AN547">
            <v>0</v>
          </cell>
        </row>
        <row r="548">
          <cell r="A548">
            <v>6027</v>
          </cell>
          <cell r="B548">
            <v>30181258</v>
          </cell>
          <cell r="C548">
            <v>7896018702622</v>
          </cell>
          <cell r="E548" t="str">
            <v>KCC</v>
          </cell>
          <cell r="F548" t="str">
            <v>Huggies</v>
          </cell>
          <cell r="G548" t="str">
            <v>Huggies BW Classic 24 x 50 - refil</v>
          </cell>
          <cell r="H548" t="str">
            <v>g</v>
          </cell>
          <cell r="I548">
            <v>24</v>
          </cell>
          <cell r="J548">
            <v>50</v>
          </cell>
          <cell r="K548">
            <v>0.12</v>
          </cell>
          <cell r="L548" t="str">
            <v>Baby Wipes</v>
          </cell>
          <cell r="M548" t="str">
            <v>refil</v>
          </cell>
          <cell r="N548" t="str">
            <v>T3</v>
          </cell>
          <cell r="O548" t="str">
            <v>Value</v>
          </cell>
          <cell r="P548" t="str">
            <v>no aplica</v>
          </cell>
          <cell r="AH548">
            <v>6027</v>
          </cell>
          <cell r="AI548">
            <v>8262</v>
          </cell>
          <cell r="AJ548">
            <v>13821907</v>
          </cell>
          <cell r="AK548">
            <v>7</v>
          </cell>
          <cell r="AN548">
            <v>0</v>
          </cell>
        </row>
        <row r="549">
          <cell r="A549">
            <v>6021</v>
          </cell>
          <cell r="B549">
            <v>0</v>
          </cell>
          <cell r="C549">
            <v>7896018702110</v>
          </cell>
          <cell r="E549" t="str">
            <v>KCC</v>
          </cell>
          <cell r="F549" t="str">
            <v>Huggies</v>
          </cell>
          <cell r="G549" t="str">
            <v>Huggies BW Classic T.H. Rep. Econ.-24 sachets x 60 u.</v>
          </cell>
          <cell r="H549" t="str">
            <v>g</v>
          </cell>
          <cell r="I549">
            <v>24</v>
          </cell>
          <cell r="J549">
            <v>60</v>
          </cell>
          <cell r="K549">
            <v>0.14399999999999999</v>
          </cell>
          <cell r="L549" t="str">
            <v>Baby Wipes</v>
          </cell>
          <cell r="AH549">
            <v>6021</v>
          </cell>
          <cell r="AI549">
            <v>8211</v>
          </cell>
          <cell r="AJ549">
            <v>13821907</v>
          </cell>
          <cell r="AK549">
            <v>3</v>
          </cell>
          <cell r="AN549">
            <v>0</v>
          </cell>
        </row>
        <row r="550">
          <cell r="A550">
            <v>6023</v>
          </cell>
          <cell r="B550">
            <v>0</v>
          </cell>
          <cell r="C550">
            <v>7896018702011</v>
          </cell>
          <cell r="E550" t="str">
            <v>KCC</v>
          </cell>
          <cell r="F550" t="str">
            <v>Huggies</v>
          </cell>
          <cell r="G550" t="str">
            <v>Huggies BW Classic T.H.-12 frasc.chic.x 60 u.</v>
          </cell>
          <cell r="H550" t="str">
            <v>g</v>
          </cell>
          <cell r="I550">
            <v>12</v>
          </cell>
          <cell r="J550">
            <v>60</v>
          </cell>
          <cell r="K550">
            <v>7.1999999999999995E-2</v>
          </cell>
          <cell r="L550" t="str">
            <v>Baby Wipes</v>
          </cell>
          <cell r="AH550">
            <v>6023</v>
          </cell>
          <cell r="AI550">
            <v>8201</v>
          </cell>
          <cell r="AJ550">
            <v>13821907</v>
          </cell>
          <cell r="AK550">
            <v>5</v>
          </cell>
          <cell r="AN550">
            <v>0</v>
          </cell>
        </row>
        <row r="551">
          <cell r="A551">
            <v>6012</v>
          </cell>
          <cell r="B551">
            <v>0</v>
          </cell>
          <cell r="C551">
            <v>7896018702219</v>
          </cell>
          <cell r="E551" t="str">
            <v>KCC</v>
          </cell>
          <cell r="F551" t="str">
            <v>Huggies</v>
          </cell>
          <cell r="G551" t="str">
            <v>Huggies BW Classic T.H.-12 frasc.gdes. x 120 u.</v>
          </cell>
          <cell r="H551" t="str">
            <v>g</v>
          </cell>
          <cell r="I551">
            <v>12</v>
          </cell>
          <cell r="J551">
            <v>120</v>
          </cell>
          <cell r="K551">
            <v>0.14399999999999999</v>
          </cell>
          <cell r="L551" t="str">
            <v>Baby Wipes</v>
          </cell>
          <cell r="AH551">
            <v>6012</v>
          </cell>
          <cell r="AI551">
            <v>8221</v>
          </cell>
          <cell r="AJ551">
            <v>13821907</v>
          </cell>
          <cell r="AK551">
            <v>4</v>
          </cell>
          <cell r="AN551">
            <v>0</v>
          </cell>
        </row>
        <row r="552">
          <cell r="A552" t="str">
            <v>6011v</v>
          </cell>
          <cell r="B552">
            <v>30156035</v>
          </cell>
          <cell r="C552">
            <v>7896018702516</v>
          </cell>
          <cell r="E552" t="str">
            <v>KCC</v>
          </cell>
          <cell r="F552" t="str">
            <v>Huggies</v>
          </cell>
          <cell r="G552" t="str">
            <v>Huggies BW Natural Care T.H.-12x60u. caja</v>
          </cell>
          <cell r="H552" t="str">
            <v>g</v>
          </cell>
          <cell r="I552">
            <v>12</v>
          </cell>
          <cell r="J552">
            <v>60</v>
          </cell>
          <cell r="K552">
            <v>7.1999999999999995E-2</v>
          </cell>
          <cell r="L552" t="str">
            <v>Baby Wipes</v>
          </cell>
          <cell r="M552" t="str">
            <v>caja</v>
          </cell>
          <cell r="N552" t="str">
            <v>T4</v>
          </cell>
          <cell r="O552" t="str">
            <v>Premium</v>
          </cell>
          <cell r="P552" t="str">
            <v>no aplica</v>
          </cell>
          <cell r="AH552" t="str">
            <v>6011v</v>
          </cell>
          <cell r="AI552">
            <v>8253</v>
          </cell>
          <cell r="AJ552">
            <v>13821907</v>
          </cell>
          <cell r="AK552">
            <v>1</v>
          </cell>
          <cell r="AN552">
            <v>0</v>
          </cell>
        </row>
        <row r="553">
          <cell r="A553">
            <v>6011</v>
          </cell>
          <cell r="B553">
            <v>30181250</v>
          </cell>
          <cell r="C553">
            <v>7896018702516</v>
          </cell>
          <cell r="E553" t="str">
            <v>KCC</v>
          </cell>
          <cell r="F553" t="str">
            <v>Huggies</v>
          </cell>
          <cell r="G553" t="str">
            <v>Huggies BW Natural Care T.H.-12x60u. caja</v>
          </cell>
          <cell r="H553" t="str">
            <v>g</v>
          </cell>
          <cell r="I553">
            <v>12</v>
          </cell>
          <cell r="J553">
            <v>60</v>
          </cell>
          <cell r="K553">
            <v>7.1999999999999995E-2</v>
          </cell>
          <cell r="L553" t="str">
            <v>Baby Wipes</v>
          </cell>
          <cell r="M553" t="str">
            <v>caja</v>
          </cell>
          <cell r="N553" t="str">
            <v>T4</v>
          </cell>
          <cell r="O553" t="str">
            <v>Premium</v>
          </cell>
          <cell r="P553" t="str">
            <v>no aplica</v>
          </cell>
          <cell r="AH553">
            <v>6011</v>
          </cell>
          <cell r="AI553">
            <v>8253</v>
          </cell>
          <cell r="AJ553">
            <v>13821907</v>
          </cell>
          <cell r="AK553">
            <v>1</v>
          </cell>
          <cell r="AN553">
            <v>0</v>
          </cell>
        </row>
        <row r="554">
          <cell r="A554" t="str">
            <v>6010v</v>
          </cell>
          <cell r="B554">
            <v>30156036</v>
          </cell>
          <cell r="C554">
            <v>7896018702523</v>
          </cell>
          <cell r="E554" t="str">
            <v>KCC</v>
          </cell>
          <cell r="F554" t="str">
            <v>Huggies</v>
          </cell>
          <cell r="G554" t="str">
            <v>Huggies BW Natural Care T.H.-24x60u. refil</v>
          </cell>
          <cell r="H554" t="str">
            <v>g</v>
          </cell>
          <cell r="I554">
            <v>24</v>
          </cell>
          <cell r="J554">
            <v>60</v>
          </cell>
          <cell r="K554">
            <v>0.14399999999999999</v>
          </cell>
          <cell r="L554" t="str">
            <v>Baby Wipes</v>
          </cell>
          <cell r="M554" t="str">
            <v>refil</v>
          </cell>
          <cell r="N554" t="str">
            <v>T4</v>
          </cell>
          <cell r="O554" t="str">
            <v>Premium</v>
          </cell>
          <cell r="P554" t="str">
            <v>no aplica</v>
          </cell>
          <cell r="AH554" t="str">
            <v>6010v</v>
          </cell>
          <cell r="AI554">
            <v>8254</v>
          </cell>
          <cell r="AJ554">
            <v>13821907</v>
          </cell>
          <cell r="AK554">
            <v>2</v>
          </cell>
          <cell r="AN554">
            <v>0</v>
          </cell>
        </row>
        <row r="555">
          <cell r="A555">
            <v>6010</v>
          </cell>
          <cell r="B555">
            <v>30181252</v>
          </cell>
          <cell r="C555">
            <v>7896018702523</v>
          </cell>
          <cell r="E555" t="str">
            <v>KCC</v>
          </cell>
          <cell r="F555" t="str">
            <v>Huggies</v>
          </cell>
          <cell r="G555" t="str">
            <v>Huggies BW Natural Care T.H.-24x60u. refil</v>
          </cell>
          <cell r="H555" t="str">
            <v>g</v>
          </cell>
          <cell r="I555">
            <v>24</v>
          </cell>
          <cell r="J555">
            <v>60</v>
          </cell>
          <cell r="K555">
            <v>0.14399999999999999</v>
          </cell>
          <cell r="L555" t="str">
            <v>Baby Wipes</v>
          </cell>
          <cell r="M555" t="str">
            <v>refil</v>
          </cell>
          <cell r="N555" t="str">
            <v>T4</v>
          </cell>
          <cell r="O555" t="str">
            <v>Premium</v>
          </cell>
          <cell r="P555" t="str">
            <v>no aplica</v>
          </cell>
          <cell r="AH555">
            <v>6010</v>
          </cell>
          <cell r="AI555">
            <v>8254</v>
          </cell>
          <cell r="AJ555">
            <v>13821907</v>
          </cell>
          <cell r="AK555">
            <v>2</v>
          </cell>
          <cell r="AN555">
            <v>0</v>
          </cell>
        </row>
        <row r="556">
          <cell r="AN556">
            <v>0</v>
          </cell>
        </row>
        <row r="557">
          <cell r="A557">
            <v>84885</v>
          </cell>
          <cell r="B557">
            <v>30181211</v>
          </cell>
          <cell r="C557">
            <v>7896018702035</v>
          </cell>
          <cell r="D557">
            <v>17896018702032</v>
          </cell>
          <cell r="E557" t="str">
            <v>KCC</v>
          </cell>
          <cell r="F557" t="str">
            <v>Huggies</v>
          </cell>
          <cell r="G557" t="str">
            <v>Huggies BW Basic 12x75 - caja</v>
          </cell>
          <cell r="H557" t="str">
            <v>g</v>
          </cell>
          <cell r="I557">
            <v>12</v>
          </cell>
          <cell r="J557">
            <v>75</v>
          </cell>
          <cell r="K557">
            <v>0.9</v>
          </cell>
          <cell r="L557" t="str">
            <v>Baby Wipes</v>
          </cell>
          <cell r="M557" t="str">
            <v>caja</v>
          </cell>
          <cell r="N557" t="str">
            <v>T3</v>
          </cell>
          <cell r="O557" t="str">
            <v>Economy</v>
          </cell>
          <cell r="P557" t="str">
            <v>no aplica</v>
          </cell>
          <cell r="Q557" t="str">
            <v>Wipes</v>
          </cell>
          <cell r="R557">
            <v>0.3</v>
          </cell>
          <cell r="S557">
            <v>0.28499999999999998</v>
          </cell>
          <cell r="T557">
            <v>3.5999999999999996</v>
          </cell>
          <cell r="U557">
            <v>3.42</v>
          </cell>
          <cell r="V557">
            <v>150</v>
          </cell>
          <cell r="W557">
            <v>80</v>
          </cell>
          <cell r="X557">
            <v>80</v>
          </cell>
          <cell r="Y557">
            <v>160</v>
          </cell>
          <cell r="Z557">
            <v>250</v>
          </cell>
          <cell r="AA557">
            <v>340</v>
          </cell>
          <cell r="AB557">
            <v>14</v>
          </cell>
          <cell r="AC557">
            <v>98</v>
          </cell>
          <cell r="AD557">
            <v>12.981</v>
          </cell>
          <cell r="AF557" t="str">
            <v>Brasil</v>
          </cell>
          <cell r="AN557">
            <v>3420</v>
          </cell>
        </row>
        <row r="558">
          <cell r="A558">
            <v>84016</v>
          </cell>
          <cell r="B558">
            <v>30181247</v>
          </cell>
          <cell r="C558">
            <v>7896018702158</v>
          </cell>
          <cell r="D558">
            <v>17896018702155</v>
          </cell>
          <cell r="E558" t="str">
            <v>KCC</v>
          </cell>
          <cell r="F558" t="str">
            <v>Huggies</v>
          </cell>
          <cell r="G558" t="str">
            <v>Huggies BW Basic 24x75 - refil</v>
          </cell>
          <cell r="H558" t="str">
            <v>g</v>
          </cell>
          <cell r="I558">
            <v>24</v>
          </cell>
          <cell r="J558">
            <v>75</v>
          </cell>
          <cell r="K558">
            <v>1.8</v>
          </cell>
          <cell r="L558" t="str">
            <v>Baby Wipes</v>
          </cell>
          <cell r="M558" t="str">
            <v>refil</v>
          </cell>
          <cell r="N558" t="str">
            <v>T3</v>
          </cell>
          <cell r="O558" t="str">
            <v>Economy</v>
          </cell>
          <cell r="P558" t="str">
            <v>no aplica</v>
          </cell>
          <cell r="Q558" t="str">
            <v>Wipes</v>
          </cell>
          <cell r="R558">
            <v>0.3</v>
          </cell>
          <cell r="S558">
            <v>0.28499999999999998</v>
          </cell>
          <cell r="T558">
            <v>7.1999999999999993</v>
          </cell>
          <cell r="U558">
            <v>6.84</v>
          </cell>
          <cell r="V558">
            <v>200</v>
          </cell>
          <cell r="W558" t="str">
            <v>155</v>
          </cell>
          <cell r="X558">
            <v>70</v>
          </cell>
          <cell r="Y558">
            <v>330</v>
          </cell>
          <cell r="Z558">
            <v>225</v>
          </cell>
          <cell r="AA558">
            <v>480</v>
          </cell>
          <cell r="AB558">
            <v>7</v>
          </cell>
          <cell r="AC558">
            <v>35</v>
          </cell>
          <cell r="AD558">
            <v>37.369</v>
          </cell>
          <cell r="AF558" t="str">
            <v>Brasil</v>
          </cell>
          <cell r="AN558">
            <v>6840</v>
          </cell>
        </row>
        <row r="559">
          <cell r="AN559">
            <v>0</v>
          </cell>
        </row>
        <row r="560">
          <cell r="A560">
            <v>44303</v>
          </cell>
          <cell r="B560">
            <v>0</v>
          </cell>
          <cell r="C560">
            <v>7794626735264</v>
          </cell>
          <cell r="E560" t="str">
            <v>KCC</v>
          </cell>
          <cell r="F560" t="str">
            <v>Huggies</v>
          </cell>
          <cell r="G560" t="str">
            <v>Huggies Classic 1 / P / 10 x 22</v>
          </cell>
          <cell r="H560" t="str">
            <v>g</v>
          </cell>
          <cell r="I560">
            <v>10</v>
          </cell>
          <cell r="J560">
            <v>22</v>
          </cell>
          <cell r="K560">
            <v>0.22</v>
          </cell>
          <cell r="AH560">
            <v>44303</v>
          </cell>
          <cell r="AI560">
            <v>4071</v>
          </cell>
          <cell r="AJ560">
            <v>13810103</v>
          </cell>
          <cell r="AK560">
            <v>8</v>
          </cell>
          <cell r="AN560">
            <v>0</v>
          </cell>
        </row>
        <row r="561">
          <cell r="A561">
            <v>43992</v>
          </cell>
          <cell r="B561">
            <v>0</v>
          </cell>
          <cell r="C561" t="str">
            <v>7794626735264v</v>
          </cell>
          <cell r="E561" t="str">
            <v>KCC</v>
          </cell>
          <cell r="F561" t="str">
            <v>Huggies</v>
          </cell>
          <cell r="G561" t="str">
            <v>Huggies Classic 1 / P / 10 x 22</v>
          </cell>
          <cell r="H561" t="str">
            <v>g</v>
          </cell>
          <cell r="I561">
            <v>10</v>
          </cell>
          <cell r="J561">
            <v>22</v>
          </cell>
          <cell r="K561">
            <v>0.22</v>
          </cell>
          <cell r="AH561">
            <v>43992</v>
          </cell>
          <cell r="AI561">
            <v>4042</v>
          </cell>
          <cell r="AJ561">
            <v>13810103</v>
          </cell>
          <cell r="AK561">
            <v>8</v>
          </cell>
          <cell r="AN561">
            <v>0</v>
          </cell>
        </row>
        <row r="562">
          <cell r="A562">
            <v>43989</v>
          </cell>
          <cell r="B562">
            <v>0</v>
          </cell>
          <cell r="C562">
            <v>7794626735257</v>
          </cell>
          <cell r="E562" t="str">
            <v>KCC</v>
          </cell>
          <cell r="F562" t="str">
            <v>Huggies</v>
          </cell>
          <cell r="G562" t="str">
            <v xml:space="preserve">Huggies Classic 2 / M / 10 x 18 </v>
          </cell>
          <cell r="H562" t="str">
            <v>g</v>
          </cell>
          <cell r="I562">
            <v>10</v>
          </cell>
          <cell r="J562">
            <v>18</v>
          </cell>
          <cell r="K562">
            <v>0.18</v>
          </cell>
          <cell r="AH562">
            <v>43989</v>
          </cell>
          <cell r="AI562">
            <v>4073</v>
          </cell>
          <cell r="AJ562">
            <v>13810103</v>
          </cell>
          <cell r="AK562">
            <v>9</v>
          </cell>
          <cell r="AN562">
            <v>0</v>
          </cell>
        </row>
        <row r="563">
          <cell r="A563">
            <v>44284</v>
          </cell>
          <cell r="B563">
            <v>0</v>
          </cell>
          <cell r="C563">
            <v>7793620002020</v>
          </cell>
          <cell r="E563" t="str">
            <v>KCC</v>
          </cell>
          <cell r="F563" t="str">
            <v>Huggies</v>
          </cell>
          <cell r="G563" t="str">
            <v>Huggies Classic 3 / G / 10 x 16 (PCMC)</v>
          </cell>
          <cell r="H563" t="str">
            <v>g</v>
          </cell>
          <cell r="I563">
            <v>10</v>
          </cell>
          <cell r="J563">
            <v>16</v>
          </cell>
          <cell r="K563">
            <v>0.16</v>
          </cell>
          <cell r="AH563">
            <v>44284</v>
          </cell>
          <cell r="AI563">
            <v>4074</v>
          </cell>
          <cell r="AJ563">
            <v>13810103</v>
          </cell>
          <cell r="AK563">
            <v>10</v>
          </cell>
          <cell r="AN563">
            <v>0</v>
          </cell>
        </row>
        <row r="564">
          <cell r="A564">
            <v>44285</v>
          </cell>
          <cell r="B564">
            <v>0</v>
          </cell>
          <cell r="C564" t="str">
            <v>7793620002020v</v>
          </cell>
          <cell r="E564" t="str">
            <v>KCC</v>
          </cell>
          <cell r="F564" t="str">
            <v>Huggies</v>
          </cell>
          <cell r="G564" t="str">
            <v>Huggies Classic 3 / G / 10 x 16 (PCMC)</v>
          </cell>
          <cell r="H564" t="str">
            <v>g</v>
          </cell>
          <cell r="I564">
            <v>10</v>
          </cell>
          <cell r="J564">
            <v>16</v>
          </cell>
          <cell r="K564">
            <v>0.16</v>
          </cell>
          <cell r="AH564">
            <v>44285</v>
          </cell>
          <cell r="AI564">
            <v>4064</v>
          </cell>
          <cell r="AJ564">
            <v>13810103</v>
          </cell>
          <cell r="AK564">
            <v>10</v>
          </cell>
          <cell r="AN564">
            <v>0</v>
          </cell>
        </row>
        <row r="565">
          <cell r="A565">
            <v>44304</v>
          </cell>
          <cell r="B565">
            <v>0</v>
          </cell>
          <cell r="C565">
            <v>7794626735288</v>
          </cell>
          <cell r="E565" t="str">
            <v>KCC</v>
          </cell>
          <cell r="F565" t="str">
            <v>Huggies</v>
          </cell>
          <cell r="G565" t="str">
            <v>Huggies Classic 4 / XG / 12 x 14 u</v>
          </cell>
          <cell r="H565" t="str">
            <v>g</v>
          </cell>
          <cell r="I565">
            <v>12</v>
          </cell>
          <cell r="J565">
            <v>14</v>
          </cell>
          <cell r="K565">
            <v>0.16800000000000001</v>
          </cell>
          <cell r="AH565">
            <v>44304</v>
          </cell>
          <cell r="AI565">
            <v>4075</v>
          </cell>
          <cell r="AJ565">
            <v>13810103</v>
          </cell>
          <cell r="AK565">
            <v>11</v>
          </cell>
          <cell r="AN565">
            <v>0</v>
          </cell>
        </row>
        <row r="566">
          <cell r="A566">
            <v>45480</v>
          </cell>
          <cell r="B566">
            <v>0</v>
          </cell>
          <cell r="C566">
            <v>7794626905179</v>
          </cell>
          <cell r="E566" t="str">
            <v>KCC</v>
          </cell>
          <cell r="F566" t="str">
            <v>Huggies</v>
          </cell>
          <cell r="G566" t="str">
            <v>Huggies Classic amarillo 1 CH 12x16u</v>
          </cell>
          <cell r="H566" t="str">
            <v>g</v>
          </cell>
          <cell r="I566">
            <v>12</v>
          </cell>
          <cell r="J566">
            <v>16</v>
          </cell>
          <cell r="K566">
            <v>0.192</v>
          </cell>
          <cell r="R566">
            <v>0.38141666666666668</v>
          </cell>
          <cell r="S566">
            <v>0.34166666666666662</v>
          </cell>
          <cell r="T566">
            <v>4.577</v>
          </cell>
          <cell r="U566">
            <v>4.0999999999999996</v>
          </cell>
          <cell r="AH566">
            <v>45480</v>
          </cell>
          <cell r="AI566">
            <v>56856</v>
          </cell>
          <cell r="AN566">
            <v>4100</v>
          </cell>
        </row>
        <row r="567">
          <cell r="A567">
            <v>52312</v>
          </cell>
          <cell r="B567">
            <v>30156856</v>
          </cell>
          <cell r="C567">
            <v>7794626906381</v>
          </cell>
          <cell r="D567">
            <v>17794626906388</v>
          </cell>
          <cell r="E567" t="str">
            <v>KCC</v>
          </cell>
          <cell r="F567" t="str">
            <v>Huggies</v>
          </cell>
          <cell r="G567" t="str">
            <v>Huggies Classic amarillo 1 CH 14x14u</v>
          </cell>
          <cell r="H567" t="str">
            <v>g</v>
          </cell>
          <cell r="I567">
            <v>14</v>
          </cell>
          <cell r="J567">
            <v>14</v>
          </cell>
          <cell r="K567">
            <v>0.19600000000000001</v>
          </cell>
          <cell r="L567" t="str">
            <v>Infant Care</v>
          </cell>
          <cell r="M567" t="str">
            <v>normal</v>
          </cell>
          <cell r="N567" t="str">
            <v>T3</v>
          </cell>
          <cell r="O567" t="str">
            <v>Economy</v>
          </cell>
          <cell r="P567" t="str">
            <v>chico</v>
          </cell>
          <cell r="R567">
            <v>0.31428571428571433</v>
          </cell>
          <cell r="S567">
            <v>0.31114285714285711</v>
          </cell>
          <cell r="T567">
            <v>4.4000000000000004</v>
          </cell>
          <cell r="U567">
            <v>4.3559999999999999</v>
          </cell>
          <cell r="V567">
            <v>110</v>
          </cell>
          <cell r="W567">
            <v>80</v>
          </cell>
          <cell r="X567">
            <v>170</v>
          </cell>
          <cell r="Y567">
            <v>70</v>
          </cell>
          <cell r="Z567">
            <v>350</v>
          </cell>
          <cell r="AA567">
            <v>850</v>
          </cell>
          <cell r="AB567">
            <v>3</v>
          </cell>
          <cell r="AC567">
            <v>30</v>
          </cell>
          <cell r="AD567">
            <v>20.824999999999999</v>
          </cell>
          <cell r="AH567">
            <v>52312</v>
          </cell>
          <cell r="AN567">
            <v>4356</v>
          </cell>
        </row>
        <row r="568">
          <cell r="A568">
            <v>45481</v>
          </cell>
          <cell r="B568">
            <v>0</v>
          </cell>
          <cell r="C568">
            <v>7794626905186</v>
          </cell>
          <cell r="E568" t="str">
            <v>KCC</v>
          </cell>
          <cell r="F568" t="str">
            <v>Huggies</v>
          </cell>
          <cell r="G568" t="str">
            <v>Huggies Classic amarillo 2 M 12x14u</v>
          </cell>
          <cell r="H568" t="str">
            <v>g</v>
          </cell>
          <cell r="I568">
            <v>12</v>
          </cell>
          <cell r="J568">
            <v>14</v>
          </cell>
          <cell r="K568">
            <v>0.16800000000000001</v>
          </cell>
          <cell r="R568">
            <v>0.40083333333333332</v>
          </cell>
          <cell r="S568">
            <v>0.39666666666666667</v>
          </cell>
          <cell r="T568">
            <v>4.8099999999999996</v>
          </cell>
          <cell r="U568">
            <v>4.76</v>
          </cell>
          <cell r="AH568">
            <v>45481</v>
          </cell>
          <cell r="AI568">
            <v>56857</v>
          </cell>
          <cell r="AN568">
            <v>4760</v>
          </cell>
        </row>
        <row r="569">
          <cell r="A569">
            <v>52313</v>
          </cell>
          <cell r="B569">
            <v>30156857</v>
          </cell>
          <cell r="C569">
            <v>7794626906398</v>
          </cell>
          <cell r="D569">
            <v>17794626906395</v>
          </cell>
          <cell r="E569" t="str">
            <v>KCC</v>
          </cell>
          <cell r="F569" t="str">
            <v>Huggies</v>
          </cell>
          <cell r="G569" t="str">
            <v>Huggies Classic amarillo 2 M 14x12u</v>
          </cell>
          <cell r="H569" t="str">
            <v>g</v>
          </cell>
          <cell r="I569">
            <v>14</v>
          </cell>
          <cell r="J569">
            <v>12</v>
          </cell>
          <cell r="K569">
            <v>0.16800000000000001</v>
          </cell>
          <cell r="L569" t="str">
            <v>Infant Care</v>
          </cell>
          <cell r="M569" t="str">
            <v>normal</v>
          </cell>
          <cell r="N569" t="str">
            <v>T3</v>
          </cell>
          <cell r="O569" t="str">
            <v>Economy</v>
          </cell>
          <cell r="P569" t="str">
            <v>mediano</v>
          </cell>
          <cell r="R569">
            <v>0.35</v>
          </cell>
          <cell r="S569">
            <v>0.34649999999999997</v>
          </cell>
          <cell r="T569">
            <v>4.9000000000000004</v>
          </cell>
          <cell r="U569">
            <v>4.851</v>
          </cell>
          <cell r="V569">
            <v>200</v>
          </cell>
          <cell r="W569">
            <v>120</v>
          </cell>
          <cell r="X569">
            <v>100</v>
          </cell>
          <cell r="Y569">
            <v>100</v>
          </cell>
          <cell r="Z569">
            <v>400</v>
          </cell>
          <cell r="AA569">
            <v>850</v>
          </cell>
          <cell r="AB569">
            <v>3</v>
          </cell>
          <cell r="AC569">
            <v>30</v>
          </cell>
          <cell r="AD569">
            <v>34</v>
          </cell>
          <cell r="AH569">
            <v>52313</v>
          </cell>
          <cell r="AN569">
            <v>4851</v>
          </cell>
        </row>
        <row r="570">
          <cell r="A570">
            <v>45482</v>
          </cell>
          <cell r="B570">
            <v>0</v>
          </cell>
          <cell r="C570">
            <v>7794626905193</v>
          </cell>
          <cell r="E570" t="str">
            <v>KCC</v>
          </cell>
          <cell r="F570" t="str">
            <v>Huggies</v>
          </cell>
          <cell r="G570" t="str">
            <v>Huggies Classic amarillo 3 G 12x12u</v>
          </cell>
          <cell r="H570" t="str">
            <v>g</v>
          </cell>
          <cell r="I570">
            <v>12</v>
          </cell>
          <cell r="J570">
            <v>12</v>
          </cell>
          <cell r="K570">
            <v>0.14399999999999999</v>
          </cell>
          <cell r="R570">
            <v>0.40666666666666668</v>
          </cell>
          <cell r="S570">
            <v>0.40250000000000002</v>
          </cell>
          <cell r="T570">
            <v>4.88</v>
          </cell>
          <cell r="U570">
            <v>4.83</v>
          </cell>
          <cell r="AH570">
            <v>45482</v>
          </cell>
          <cell r="AI570">
            <v>56858</v>
          </cell>
          <cell r="AN570">
            <v>4830</v>
          </cell>
        </row>
        <row r="571">
          <cell r="A571">
            <v>52314</v>
          </cell>
          <cell r="B571">
            <v>30156858</v>
          </cell>
          <cell r="C571">
            <v>7794626906404</v>
          </cell>
          <cell r="D571">
            <v>17794626906401</v>
          </cell>
          <cell r="E571" t="str">
            <v>KCC</v>
          </cell>
          <cell r="F571" t="str">
            <v>Huggies</v>
          </cell>
          <cell r="G571" t="str">
            <v>Huggies Classic amarillo 3 G 14x10u</v>
          </cell>
          <cell r="H571" t="str">
            <v>g</v>
          </cell>
          <cell r="I571">
            <v>14</v>
          </cell>
          <cell r="J571">
            <v>10</v>
          </cell>
          <cell r="K571">
            <v>0.14000000000000001</v>
          </cell>
          <cell r="L571" t="str">
            <v>Infant Care</v>
          </cell>
          <cell r="M571" t="str">
            <v>normal</v>
          </cell>
          <cell r="N571" t="str">
            <v>T3</v>
          </cell>
          <cell r="O571" t="str">
            <v>Economy</v>
          </cell>
          <cell r="P571" t="str">
            <v>grande</v>
          </cell>
          <cell r="R571">
            <v>0.36428571428571427</v>
          </cell>
          <cell r="S571">
            <v>0.3606428571428571</v>
          </cell>
          <cell r="T571">
            <v>5.0999999999999996</v>
          </cell>
          <cell r="U571">
            <v>5.0489999999999995</v>
          </cell>
          <cell r="V571">
            <v>200</v>
          </cell>
          <cell r="W571">
            <v>100</v>
          </cell>
          <cell r="X571">
            <v>100</v>
          </cell>
          <cell r="Y571">
            <v>200</v>
          </cell>
          <cell r="Z571">
            <v>200</v>
          </cell>
          <cell r="AA571">
            <v>800</v>
          </cell>
          <cell r="AB571">
            <v>6</v>
          </cell>
          <cell r="AC571">
            <v>30</v>
          </cell>
          <cell r="AD571">
            <v>32</v>
          </cell>
          <cell r="AH571">
            <v>52314</v>
          </cell>
          <cell r="AN571">
            <v>5049</v>
          </cell>
        </row>
        <row r="572">
          <cell r="A572">
            <v>45483</v>
          </cell>
          <cell r="B572">
            <v>0</v>
          </cell>
          <cell r="C572">
            <v>7794626905209</v>
          </cell>
          <cell r="E572" t="str">
            <v>KCC</v>
          </cell>
          <cell r="F572" t="str">
            <v>Huggies</v>
          </cell>
          <cell r="G572" t="str">
            <v>Huggies Classic amarillo 4 XG 12x10u</v>
          </cell>
          <cell r="H572" t="str">
            <v>g</v>
          </cell>
          <cell r="I572">
            <v>12</v>
          </cell>
          <cell r="J572">
            <v>10</v>
          </cell>
          <cell r="K572">
            <v>0.12</v>
          </cell>
          <cell r="R572">
            <v>0.3775</v>
          </cell>
          <cell r="S572">
            <v>0.37333333333333335</v>
          </cell>
          <cell r="T572">
            <v>4.53</v>
          </cell>
          <cell r="U572">
            <v>4.4800000000000004</v>
          </cell>
          <cell r="AH572">
            <v>45483</v>
          </cell>
          <cell r="AI572">
            <v>56859</v>
          </cell>
          <cell r="AN572">
            <v>4480</v>
          </cell>
        </row>
        <row r="573">
          <cell r="A573">
            <v>52315</v>
          </cell>
          <cell r="B573">
            <v>30156859</v>
          </cell>
          <cell r="C573">
            <v>7794626906411</v>
          </cell>
          <cell r="D573">
            <v>17794626905206</v>
          </cell>
          <cell r="E573" t="str">
            <v>KCC</v>
          </cell>
          <cell r="F573" t="str">
            <v>Huggies</v>
          </cell>
          <cell r="G573" t="str">
            <v>Huggies Classic amarillo 4 XG 14x8u</v>
          </cell>
          <cell r="H573" t="str">
            <v>g</v>
          </cell>
          <cell r="I573">
            <v>14</v>
          </cell>
          <cell r="J573">
            <v>8</v>
          </cell>
          <cell r="K573">
            <v>0.112</v>
          </cell>
          <cell r="L573" t="str">
            <v>Infant Care</v>
          </cell>
          <cell r="M573" t="str">
            <v>normal</v>
          </cell>
          <cell r="N573" t="str">
            <v>T3</v>
          </cell>
          <cell r="O573" t="str">
            <v>Economy</v>
          </cell>
          <cell r="P573" t="str">
            <v>extra grande</v>
          </cell>
          <cell r="R573">
            <v>0.32857142857142857</v>
          </cell>
          <cell r="S573">
            <v>0.32528571428571423</v>
          </cell>
          <cell r="T573">
            <v>4.5999999999999996</v>
          </cell>
          <cell r="U573">
            <v>4.5539999999999994</v>
          </cell>
          <cell r="V573">
            <v>230</v>
          </cell>
          <cell r="W573">
            <v>90</v>
          </cell>
          <cell r="X573">
            <v>100</v>
          </cell>
          <cell r="Y573">
            <v>200</v>
          </cell>
          <cell r="Z573">
            <v>240</v>
          </cell>
          <cell r="AA573">
            <v>660</v>
          </cell>
          <cell r="AB573">
            <v>6</v>
          </cell>
          <cell r="AC573">
            <v>30</v>
          </cell>
          <cell r="AD573">
            <v>31.68</v>
          </cell>
          <cell r="AH573">
            <v>52315</v>
          </cell>
          <cell r="AN573">
            <v>4554</v>
          </cell>
        </row>
        <row r="574">
          <cell r="A574">
            <v>45487</v>
          </cell>
          <cell r="B574">
            <v>0</v>
          </cell>
          <cell r="C574">
            <v>7794626905353</v>
          </cell>
          <cell r="E574" t="str">
            <v>KCC</v>
          </cell>
          <cell r="F574" t="str">
            <v>Huggies</v>
          </cell>
          <cell r="G574" t="str">
            <v>Huggies Classic amarillo Maxi 2 M 12x26u</v>
          </cell>
          <cell r="H574" t="str">
            <v>g</v>
          </cell>
          <cell r="I574">
            <v>10</v>
          </cell>
          <cell r="J574">
            <v>26</v>
          </cell>
          <cell r="K574">
            <v>0.26</v>
          </cell>
          <cell r="R574">
            <v>0.76200000000000001</v>
          </cell>
          <cell r="S574">
            <v>0.74</v>
          </cell>
          <cell r="T574">
            <v>7.62</v>
          </cell>
          <cell r="U574">
            <v>7.4</v>
          </cell>
          <cell r="AH574">
            <v>45487</v>
          </cell>
          <cell r="AI574">
            <v>56860</v>
          </cell>
          <cell r="AN574">
            <v>7400</v>
          </cell>
        </row>
        <row r="575">
          <cell r="A575">
            <v>45486</v>
          </cell>
          <cell r="B575">
            <v>0</v>
          </cell>
          <cell r="C575">
            <v>7794626905360</v>
          </cell>
          <cell r="E575" t="str">
            <v>KCC</v>
          </cell>
          <cell r="F575" t="str">
            <v>Huggies</v>
          </cell>
          <cell r="G575" t="str">
            <v>Huggies Classic amarillo Maxi 3 G 12x22u</v>
          </cell>
          <cell r="H575" t="str">
            <v>g</v>
          </cell>
          <cell r="I575">
            <v>10</v>
          </cell>
          <cell r="J575">
            <v>22</v>
          </cell>
          <cell r="K575">
            <v>0.22</v>
          </cell>
          <cell r="R575">
            <v>0.80899999999999994</v>
          </cell>
          <cell r="S575">
            <v>0.79</v>
          </cell>
          <cell r="T575">
            <v>8.09</v>
          </cell>
          <cell r="U575">
            <v>7.9</v>
          </cell>
          <cell r="AH575">
            <v>45486</v>
          </cell>
          <cell r="AI575">
            <v>56861</v>
          </cell>
          <cell r="AN575">
            <v>7900</v>
          </cell>
        </row>
        <row r="576">
          <cell r="A576">
            <v>45484</v>
          </cell>
          <cell r="B576">
            <v>0</v>
          </cell>
          <cell r="C576">
            <v>7794626905377</v>
          </cell>
          <cell r="E576" t="str">
            <v>KCC</v>
          </cell>
          <cell r="F576" t="str">
            <v>Huggies</v>
          </cell>
          <cell r="G576" t="str">
            <v>Huggies Classic amarillo Maxi 4 XG 12x18u</v>
          </cell>
          <cell r="H576" t="str">
            <v>g</v>
          </cell>
          <cell r="I576">
            <v>10</v>
          </cell>
          <cell r="J576">
            <v>18</v>
          </cell>
          <cell r="K576">
            <v>0.18</v>
          </cell>
          <cell r="R576">
            <v>0.73399999999999999</v>
          </cell>
          <cell r="S576">
            <v>0.71</v>
          </cell>
          <cell r="T576">
            <v>7.34</v>
          </cell>
          <cell r="U576">
            <v>7.1</v>
          </cell>
          <cell r="AH576">
            <v>45484</v>
          </cell>
          <cell r="AI576">
            <v>56862</v>
          </cell>
          <cell r="AN576">
            <v>7100</v>
          </cell>
        </row>
        <row r="577">
          <cell r="A577">
            <v>52316</v>
          </cell>
          <cell r="B577">
            <v>30170500</v>
          </cell>
          <cell r="C577">
            <v>7794626906626</v>
          </cell>
          <cell r="D577">
            <v>17794626906623</v>
          </cell>
          <cell r="E577" t="str">
            <v>KCC</v>
          </cell>
          <cell r="F577" t="str">
            <v>Huggies</v>
          </cell>
          <cell r="G577" t="str">
            <v>Huggies Classic amarillo Mega 2 M 6x48u</v>
          </cell>
          <cell r="H577" t="str">
            <v>g</v>
          </cell>
          <cell r="I577">
            <v>6</v>
          </cell>
          <cell r="J577">
            <v>48</v>
          </cell>
          <cell r="K577">
            <v>0.28799999999999998</v>
          </cell>
          <cell r="L577" t="str">
            <v>Infant Care</v>
          </cell>
          <cell r="M577" t="str">
            <v>mega</v>
          </cell>
          <cell r="N577" t="str">
            <v>T3</v>
          </cell>
          <cell r="O577" t="str">
            <v>Economy</v>
          </cell>
          <cell r="P577" t="str">
            <v>mediano</v>
          </cell>
          <cell r="R577">
            <v>1.45</v>
          </cell>
          <cell r="S577">
            <v>1.4355</v>
          </cell>
          <cell r="T577">
            <v>8.6999999999999993</v>
          </cell>
          <cell r="U577">
            <v>8.6129999999999995</v>
          </cell>
          <cell r="V577">
            <v>100</v>
          </cell>
          <cell r="W577">
            <v>200</v>
          </cell>
          <cell r="X577">
            <v>420</v>
          </cell>
          <cell r="Y577">
            <v>200</v>
          </cell>
          <cell r="Z577">
            <v>320</v>
          </cell>
          <cell r="AA577">
            <v>850</v>
          </cell>
          <cell r="AB577">
            <v>4</v>
          </cell>
          <cell r="AC577">
            <v>20</v>
          </cell>
          <cell r="AD577">
            <v>54.4</v>
          </cell>
          <cell r="AH577">
            <v>52316</v>
          </cell>
          <cell r="AN577">
            <v>8613</v>
          </cell>
        </row>
        <row r="578">
          <cell r="A578">
            <v>52317</v>
          </cell>
          <cell r="B578">
            <v>30170501</v>
          </cell>
          <cell r="C578">
            <v>7794626906633</v>
          </cell>
          <cell r="D578">
            <v>17794626906630</v>
          </cell>
          <cell r="E578" t="str">
            <v>KCC</v>
          </cell>
          <cell r="F578" t="str">
            <v>Huggies</v>
          </cell>
          <cell r="G578" t="str">
            <v>Huggies Classic amarillo Mega 3 G 6x40u</v>
          </cell>
          <cell r="H578" t="str">
            <v>g</v>
          </cell>
          <cell r="I578">
            <v>6</v>
          </cell>
          <cell r="J578">
            <v>40</v>
          </cell>
          <cell r="K578">
            <v>0.24</v>
          </cell>
          <cell r="L578" t="str">
            <v>Infant Care</v>
          </cell>
          <cell r="M578" t="str">
            <v>mega</v>
          </cell>
          <cell r="N578" t="str">
            <v>T3</v>
          </cell>
          <cell r="O578" t="str">
            <v>Economy</v>
          </cell>
          <cell r="P578" t="str">
            <v>grande</v>
          </cell>
          <cell r="R578">
            <v>1.45</v>
          </cell>
          <cell r="S578">
            <v>1.4355</v>
          </cell>
          <cell r="T578">
            <v>8.6999999999999993</v>
          </cell>
          <cell r="U578">
            <v>8.6129999999999995</v>
          </cell>
          <cell r="V578">
            <v>100</v>
          </cell>
          <cell r="W578">
            <v>200</v>
          </cell>
          <cell r="X578">
            <v>420</v>
          </cell>
          <cell r="Y578">
            <v>200</v>
          </cell>
          <cell r="Z578">
            <v>320</v>
          </cell>
          <cell r="AA578">
            <v>850</v>
          </cell>
          <cell r="AB578">
            <v>4</v>
          </cell>
          <cell r="AC578">
            <v>20</v>
          </cell>
          <cell r="AD578">
            <v>54.4</v>
          </cell>
          <cell r="AH578">
            <v>52317</v>
          </cell>
          <cell r="AN578">
            <v>8613</v>
          </cell>
        </row>
        <row r="579">
          <cell r="A579">
            <v>52325</v>
          </cell>
          <cell r="B579">
            <v>30170502</v>
          </cell>
          <cell r="C579">
            <v>7794626906640</v>
          </cell>
          <cell r="D579">
            <v>17794626906647</v>
          </cell>
          <cell r="E579" t="str">
            <v>KCC</v>
          </cell>
          <cell r="F579" t="str">
            <v>Huggies</v>
          </cell>
          <cell r="G579" t="str">
            <v>Huggies Classic amarillo Mega 4 XG 6x32u</v>
          </cell>
          <cell r="H579" t="str">
            <v>g</v>
          </cell>
          <cell r="I579">
            <v>6</v>
          </cell>
          <cell r="J579">
            <v>32</v>
          </cell>
          <cell r="K579">
            <v>0.192</v>
          </cell>
          <cell r="L579" t="str">
            <v>Infant Care</v>
          </cell>
          <cell r="M579" t="str">
            <v>mega</v>
          </cell>
          <cell r="N579" t="str">
            <v>T3</v>
          </cell>
          <cell r="O579" t="str">
            <v>Economy</v>
          </cell>
          <cell r="P579" t="str">
            <v>extra grande</v>
          </cell>
          <cell r="R579">
            <v>1.2666666666666666</v>
          </cell>
          <cell r="S579">
            <v>1.254</v>
          </cell>
          <cell r="T579">
            <v>7.6</v>
          </cell>
          <cell r="U579">
            <v>7.524</v>
          </cell>
          <cell r="V579">
            <v>470</v>
          </cell>
          <cell r="W579">
            <v>190</v>
          </cell>
          <cell r="X579">
            <v>100</v>
          </cell>
          <cell r="Y579">
            <v>190</v>
          </cell>
          <cell r="Z579">
            <v>330</v>
          </cell>
          <cell r="AA579">
            <v>960</v>
          </cell>
          <cell r="AB579">
            <v>4</v>
          </cell>
          <cell r="AC579">
            <v>20</v>
          </cell>
          <cell r="AD579">
            <v>60.192</v>
          </cell>
          <cell r="AH579">
            <v>52325</v>
          </cell>
          <cell r="AN579">
            <v>7524</v>
          </cell>
        </row>
        <row r="580">
          <cell r="AH580">
            <v>0</v>
          </cell>
        </row>
        <row r="581">
          <cell r="A581">
            <v>70308</v>
          </cell>
          <cell r="B581">
            <v>30173590</v>
          </cell>
          <cell r="C581">
            <v>7794626906381</v>
          </cell>
          <cell r="D581">
            <v>37794626906382</v>
          </cell>
          <cell r="E581" t="str">
            <v>KCC</v>
          </cell>
          <cell r="F581" t="str">
            <v>Huggies</v>
          </cell>
          <cell r="G581" t="str">
            <v>Huggies Classic amarillo 1 CH 14x14u</v>
          </cell>
          <cell r="H581" t="str">
            <v>g</v>
          </cell>
          <cell r="I581">
            <v>14</v>
          </cell>
          <cell r="J581">
            <v>14</v>
          </cell>
          <cell r="K581">
            <v>0.19600000000000001</v>
          </cell>
          <cell r="L581" t="str">
            <v>Infant Care</v>
          </cell>
          <cell r="M581" t="str">
            <v>normal</v>
          </cell>
          <cell r="N581" t="str">
            <v>T3</v>
          </cell>
          <cell r="O581" t="str">
            <v>Economy</v>
          </cell>
          <cell r="P581" t="str">
            <v>Pequeño</v>
          </cell>
          <cell r="Q581" t="str">
            <v>Pañales</v>
          </cell>
          <cell r="R581">
            <v>0.3427857142857143</v>
          </cell>
          <cell r="S581">
            <v>0.33957142857142852</v>
          </cell>
          <cell r="T581">
            <v>4.7990000000000004</v>
          </cell>
          <cell r="U581">
            <v>4.7539999999999996</v>
          </cell>
          <cell r="V581">
            <v>10.5</v>
          </cell>
          <cell r="W581">
            <v>16.5</v>
          </cell>
          <cell r="X581">
            <v>16.5</v>
          </cell>
          <cell r="Y581">
            <v>10.5</v>
          </cell>
          <cell r="Z581">
            <v>33</v>
          </cell>
          <cell r="AA581">
            <v>115.5</v>
          </cell>
          <cell r="AB581">
            <v>6</v>
          </cell>
          <cell r="AC581">
            <v>36</v>
          </cell>
          <cell r="AD581">
            <v>40.021000000000001</v>
          </cell>
          <cell r="AE581" t="str">
            <v>fardo</v>
          </cell>
          <cell r="AF581" t="str">
            <v>Argentina</v>
          </cell>
          <cell r="AH581">
            <v>70308</v>
          </cell>
          <cell r="AN581">
            <v>4754</v>
          </cell>
        </row>
        <row r="582">
          <cell r="A582">
            <v>70309</v>
          </cell>
          <cell r="B582">
            <v>30173591</v>
          </cell>
          <cell r="C582">
            <v>7794626906398</v>
          </cell>
          <cell r="D582">
            <v>37794626906399</v>
          </cell>
          <cell r="E582" t="str">
            <v>KCC</v>
          </cell>
          <cell r="F582" t="str">
            <v>Huggies</v>
          </cell>
          <cell r="G582" t="str">
            <v>Huggies Classic amarillo 2 M 14x12u</v>
          </cell>
          <cell r="H582" t="str">
            <v>g</v>
          </cell>
          <cell r="I582">
            <v>14</v>
          </cell>
          <cell r="J582">
            <v>12</v>
          </cell>
          <cell r="K582">
            <v>0.16800000000000001</v>
          </cell>
          <cell r="L582" t="str">
            <v>Infant Care</v>
          </cell>
          <cell r="M582" t="str">
            <v>normal</v>
          </cell>
          <cell r="N582" t="str">
            <v>T3</v>
          </cell>
          <cell r="O582" t="str">
            <v>Economy</v>
          </cell>
          <cell r="P582" t="str">
            <v>mediano</v>
          </cell>
          <cell r="Q582" t="str">
            <v>Pañales</v>
          </cell>
          <cell r="R582">
            <v>0.3859285714285714</v>
          </cell>
          <cell r="S582">
            <v>0.38271428571428567</v>
          </cell>
          <cell r="T582">
            <v>5.4029999999999996</v>
          </cell>
          <cell r="U582">
            <v>5.3579999999999997</v>
          </cell>
          <cell r="V582">
            <v>10.5</v>
          </cell>
          <cell r="W582">
            <v>16</v>
          </cell>
          <cell r="X582">
            <v>20</v>
          </cell>
          <cell r="Y582">
            <v>10.5</v>
          </cell>
          <cell r="Z582">
            <v>40</v>
          </cell>
          <cell r="AA582">
            <v>112</v>
          </cell>
          <cell r="AB582">
            <v>4</v>
          </cell>
          <cell r="AC582">
            <v>24</v>
          </cell>
          <cell r="AD582">
            <v>47.04</v>
          </cell>
          <cell r="AE582" t="str">
            <v>fardo</v>
          </cell>
          <cell r="AF582" t="str">
            <v>Argentina</v>
          </cell>
          <cell r="AH582">
            <v>70309</v>
          </cell>
          <cell r="AN582">
            <v>5358</v>
          </cell>
        </row>
        <row r="583">
          <cell r="A583">
            <v>70310</v>
          </cell>
          <cell r="B583">
            <v>30173538</v>
          </cell>
          <cell r="C583">
            <v>7794626906404</v>
          </cell>
          <cell r="D583">
            <v>37794626906405</v>
          </cell>
          <cell r="E583" t="str">
            <v>KCC</v>
          </cell>
          <cell r="F583" t="str">
            <v>Huggies</v>
          </cell>
          <cell r="G583" t="str">
            <v>Huggies Classic amarillo 3 G 14x10u</v>
          </cell>
          <cell r="H583" t="str">
            <v>g</v>
          </cell>
          <cell r="I583">
            <v>14</v>
          </cell>
          <cell r="J583">
            <v>10</v>
          </cell>
          <cell r="K583">
            <v>0.14000000000000001</v>
          </cell>
          <cell r="L583" t="str">
            <v>Infant Care</v>
          </cell>
          <cell r="M583" t="str">
            <v>normal</v>
          </cell>
          <cell r="N583" t="str">
            <v>T3</v>
          </cell>
          <cell r="O583" t="str">
            <v>Economy</v>
          </cell>
          <cell r="P583" t="str">
            <v>grande</v>
          </cell>
          <cell r="Q583" t="str">
            <v>Pañales</v>
          </cell>
          <cell r="R583">
            <v>0.38700000000000001</v>
          </cell>
          <cell r="S583">
            <v>0.38300000000000001</v>
          </cell>
          <cell r="T583">
            <v>5.4119999999999999</v>
          </cell>
          <cell r="U583">
            <v>5.367</v>
          </cell>
          <cell r="V583">
            <v>10.5</v>
          </cell>
          <cell r="W583">
            <v>13.5</v>
          </cell>
          <cell r="X583">
            <v>21.5</v>
          </cell>
          <cell r="Y583">
            <v>21</v>
          </cell>
          <cell r="Z583">
            <v>21.5</v>
          </cell>
          <cell r="AA583">
            <v>94.5</v>
          </cell>
          <cell r="AB583">
            <v>5</v>
          </cell>
          <cell r="AC583">
            <v>30</v>
          </cell>
          <cell r="AD583">
            <v>42.665999999999997</v>
          </cell>
          <cell r="AE583" t="str">
            <v>fardo</v>
          </cell>
          <cell r="AF583" t="str">
            <v>Argentina</v>
          </cell>
          <cell r="AH583">
            <v>70310</v>
          </cell>
          <cell r="AN583">
            <v>5367</v>
          </cell>
        </row>
        <row r="584">
          <cell r="A584">
            <v>70311</v>
          </cell>
          <cell r="B584">
            <v>30173539</v>
          </cell>
          <cell r="C584">
            <v>7794626906411</v>
          </cell>
          <cell r="D584">
            <v>37794626906412</v>
          </cell>
          <cell r="E584" t="str">
            <v>KCC</v>
          </cell>
          <cell r="F584" t="str">
            <v>Huggies</v>
          </cell>
          <cell r="G584" t="str">
            <v>Huggies Classic amarillo 4 XG 14x8u</v>
          </cell>
          <cell r="H584" t="str">
            <v>g</v>
          </cell>
          <cell r="I584">
            <v>14</v>
          </cell>
          <cell r="J584">
            <v>8</v>
          </cell>
          <cell r="K584">
            <v>0.112</v>
          </cell>
          <cell r="L584" t="str">
            <v>Infant Care</v>
          </cell>
          <cell r="M584" t="str">
            <v>normal</v>
          </cell>
          <cell r="N584" t="str">
            <v>T3</v>
          </cell>
          <cell r="O584" t="str">
            <v>Economy</v>
          </cell>
          <cell r="P584" t="str">
            <v>extra grande</v>
          </cell>
          <cell r="Q584" t="str">
            <v>Pañales</v>
          </cell>
          <cell r="R584">
            <v>0.34100000000000003</v>
          </cell>
          <cell r="S584">
            <v>0.33800000000000002</v>
          </cell>
          <cell r="T584">
            <v>4.7729999999999997</v>
          </cell>
          <cell r="U584">
            <v>4.7279999999999998</v>
          </cell>
          <cell r="V584">
            <v>10.5</v>
          </cell>
          <cell r="W584">
            <v>11</v>
          </cell>
          <cell r="X584">
            <v>23</v>
          </cell>
          <cell r="Y584">
            <v>10.5</v>
          </cell>
          <cell r="Z584">
            <v>46</v>
          </cell>
          <cell r="AA584">
            <v>77</v>
          </cell>
          <cell r="AB584">
            <v>6</v>
          </cell>
          <cell r="AC584">
            <v>36</v>
          </cell>
          <cell r="AD584">
            <v>37.191000000000003</v>
          </cell>
          <cell r="AE584" t="str">
            <v>fardo</v>
          </cell>
          <cell r="AF584" t="str">
            <v>Argentina</v>
          </cell>
          <cell r="AH584">
            <v>70311</v>
          </cell>
          <cell r="AN584">
            <v>4728</v>
          </cell>
        </row>
        <row r="585">
          <cell r="A585">
            <v>70312</v>
          </cell>
          <cell r="B585">
            <v>30173600</v>
          </cell>
          <cell r="C585">
            <v>7794626908385</v>
          </cell>
          <cell r="D585">
            <v>37794626908386</v>
          </cell>
          <cell r="E585" t="str">
            <v>KCC</v>
          </cell>
          <cell r="F585" t="str">
            <v>Huggies</v>
          </cell>
          <cell r="G585" t="str">
            <v>Huggies Classic amarillo 5 XXG 14x8u</v>
          </cell>
          <cell r="H585" t="str">
            <v>g</v>
          </cell>
          <cell r="I585">
            <v>14</v>
          </cell>
          <cell r="J585">
            <v>8</v>
          </cell>
          <cell r="K585">
            <v>0.112</v>
          </cell>
          <cell r="L585" t="str">
            <v>Infant Care</v>
          </cell>
          <cell r="M585" t="str">
            <v>normal</v>
          </cell>
          <cell r="N585" t="str">
            <v>T3</v>
          </cell>
          <cell r="O585" t="str">
            <v>Economy</v>
          </cell>
          <cell r="P585" t="str">
            <v>extra extra grande</v>
          </cell>
          <cell r="Q585" t="str">
            <v>Pañales</v>
          </cell>
          <cell r="R585">
            <v>0.36</v>
          </cell>
          <cell r="S585">
            <v>0.35699999999999998</v>
          </cell>
          <cell r="T585">
            <v>5.0460000000000003</v>
          </cell>
          <cell r="U585">
            <v>5.0010000000000003</v>
          </cell>
          <cell r="V585">
            <v>10.5</v>
          </cell>
          <cell r="W585">
            <v>11</v>
          </cell>
          <cell r="X585">
            <v>24.5</v>
          </cell>
          <cell r="Y585">
            <v>21</v>
          </cell>
          <cell r="Z585">
            <v>24.5</v>
          </cell>
          <cell r="AA585">
            <v>77</v>
          </cell>
          <cell r="AB585">
            <v>5</v>
          </cell>
          <cell r="AC585">
            <v>30</v>
          </cell>
          <cell r="AD585">
            <v>39.616999999999997</v>
          </cell>
          <cell r="AE585" t="str">
            <v>fardo</v>
          </cell>
          <cell r="AF585" t="str">
            <v>Argentina</v>
          </cell>
          <cell r="AH585">
            <v>70312</v>
          </cell>
          <cell r="AN585">
            <v>5001</v>
          </cell>
        </row>
        <row r="586">
          <cell r="A586">
            <v>61965</v>
          </cell>
          <cell r="B586">
            <v>30173601</v>
          </cell>
          <cell r="C586">
            <v>7794626905544</v>
          </cell>
          <cell r="D586">
            <v>37794626905545</v>
          </cell>
          <cell r="E586" t="str">
            <v>KCC</v>
          </cell>
          <cell r="F586" t="str">
            <v>Huggies</v>
          </cell>
          <cell r="G586" t="str">
            <v>Huggies Classic amarillo maxi 2 M 10x24u</v>
          </cell>
          <cell r="H586" t="str">
            <v>g</v>
          </cell>
          <cell r="I586">
            <v>10</v>
          </cell>
          <cell r="J586">
            <v>24</v>
          </cell>
          <cell r="K586">
            <v>0.24</v>
          </cell>
          <cell r="L586" t="str">
            <v xml:space="preserve">Infant Care </v>
          </cell>
          <cell r="M586" t="str">
            <v>maxi</v>
          </cell>
          <cell r="N586" t="str">
            <v>T3</v>
          </cell>
          <cell r="O586" t="str">
            <v>Economy</v>
          </cell>
          <cell r="P586" t="str">
            <v>mediano</v>
          </cell>
          <cell r="Q586" t="str">
            <v>Pañales</v>
          </cell>
          <cell r="R586">
            <v>0.60799999999999998</v>
          </cell>
          <cell r="S586">
            <v>0.60192000000000001</v>
          </cell>
          <cell r="T586">
            <v>6.08</v>
          </cell>
          <cell r="U586">
            <v>6.0191999999999997</v>
          </cell>
          <cell r="V586">
            <v>105</v>
          </cell>
          <cell r="W586">
            <v>280</v>
          </cell>
          <cell r="X586">
            <v>200</v>
          </cell>
          <cell r="Y586">
            <v>210</v>
          </cell>
          <cell r="Z586">
            <v>280</v>
          </cell>
          <cell r="AA586">
            <v>950</v>
          </cell>
          <cell r="AB586">
            <v>5</v>
          </cell>
          <cell r="AC586">
            <v>30</v>
          </cell>
          <cell r="AD586">
            <v>56.7</v>
          </cell>
          <cell r="AE586" t="str">
            <v>fardo</v>
          </cell>
          <cell r="AF586" t="str">
            <v>Argentina</v>
          </cell>
          <cell r="AN586">
            <v>6080</v>
          </cell>
        </row>
        <row r="587">
          <cell r="A587">
            <v>61961</v>
          </cell>
          <cell r="B587">
            <v>30173602</v>
          </cell>
          <cell r="C587">
            <v>7794626905551</v>
          </cell>
          <cell r="D587">
            <v>37794626905552</v>
          </cell>
          <cell r="E587" t="str">
            <v>KCC</v>
          </cell>
          <cell r="F587" t="str">
            <v>Huggies</v>
          </cell>
          <cell r="G587" t="str">
            <v>Huggies Classic amarillo maxi 3 G 10x20u</v>
          </cell>
          <cell r="H587" t="str">
            <v>g</v>
          </cell>
          <cell r="I587">
            <v>10</v>
          </cell>
          <cell r="J587">
            <v>20</v>
          </cell>
          <cell r="K587">
            <v>0.2</v>
          </cell>
          <cell r="L587" t="str">
            <v xml:space="preserve">Infant Care </v>
          </cell>
          <cell r="M587" t="str">
            <v>maxi</v>
          </cell>
          <cell r="N587" t="str">
            <v>T3</v>
          </cell>
          <cell r="O587" t="str">
            <v>Economy</v>
          </cell>
          <cell r="P587" t="str">
            <v>grande</v>
          </cell>
          <cell r="Q587" t="str">
            <v>Pañales</v>
          </cell>
          <cell r="R587">
            <v>0.64</v>
          </cell>
          <cell r="S587">
            <v>0.63360000000000005</v>
          </cell>
          <cell r="T587">
            <v>6.4</v>
          </cell>
          <cell r="U587">
            <v>6.3360000000000003</v>
          </cell>
          <cell r="V587">
            <v>105</v>
          </cell>
          <cell r="W587">
            <v>230</v>
          </cell>
          <cell r="X587">
            <v>215</v>
          </cell>
          <cell r="Y587">
            <v>105</v>
          </cell>
          <cell r="Z587">
            <v>430</v>
          </cell>
          <cell r="AA587">
            <v>1200</v>
          </cell>
          <cell r="AB587">
            <v>2</v>
          </cell>
          <cell r="AC587">
            <v>22</v>
          </cell>
          <cell r="AD587">
            <v>51.923000000000002</v>
          </cell>
          <cell r="AE587" t="str">
            <v>fardo</v>
          </cell>
          <cell r="AF587" t="str">
            <v>Argentina</v>
          </cell>
          <cell r="AN587">
            <v>6400</v>
          </cell>
        </row>
        <row r="588">
          <cell r="A588">
            <v>61969</v>
          </cell>
          <cell r="B588">
            <v>30173603</v>
          </cell>
          <cell r="C588">
            <v>7794626905568</v>
          </cell>
          <cell r="D588">
            <v>37794626905569</v>
          </cell>
          <cell r="E588" t="str">
            <v>KCC</v>
          </cell>
          <cell r="F588" t="str">
            <v>Huggies</v>
          </cell>
          <cell r="G588" t="str">
            <v>Huggies Classic amarillo maxi 4 XG 10x16u</v>
          </cell>
          <cell r="H588" t="str">
            <v>g</v>
          </cell>
          <cell r="I588">
            <v>10</v>
          </cell>
          <cell r="J588">
            <v>16</v>
          </cell>
          <cell r="K588">
            <v>0.16</v>
          </cell>
          <cell r="L588" t="str">
            <v xml:space="preserve">Infant Care </v>
          </cell>
          <cell r="M588" t="str">
            <v>maxi</v>
          </cell>
          <cell r="N588" t="str">
            <v>T3</v>
          </cell>
          <cell r="O588" t="str">
            <v>Economy</v>
          </cell>
          <cell r="P588" t="str">
            <v>extra grande</v>
          </cell>
          <cell r="Q588" t="str">
            <v>Pañales</v>
          </cell>
          <cell r="R588">
            <v>0.56999999999999995</v>
          </cell>
          <cell r="S588">
            <v>0.56430000000000002</v>
          </cell>
          <cell r="T588">
            <v>5.7</v>
          </cell>
          <cell r="U588">
            <v>5.6429999999999998</v>
          </cell>
          <cell r="V588">
            <v>105</v>
          </cell>
          <cell r="W588">
            <v>190</v>
          </cell>
          <cell r="X588">
            <v>230</v>
          </cell>
          <cell r="Y588">
            <v>210</v>
          </cell>
          <cell r="Z588">
            <v>230</v>
          </cell>
          <cell r="AA588">
            <v>950</v>
          </cell>
          <cell r="AB588">
            <v>5</v>
          </cell>
          <cell r="AC588">
            <v>30</v>
          </cell>
          <cell r="AD588">
            <v>45.884999999999998</v>
          </cell>
          <cell r="AE588" t="str">
            <v>fardo</v>
          </cell>
          <cell r="AF588" t="str">
            <v>Argentina</v>
          </cell>
          <cell r="AN588">
            <v>5700</v>
          </cell>
        </row>
        <row r="589">
          <cell r="A589">
            <v>61974</v>
          </cell>
          <cell r="B589">
            <v>30173604</v>
          </cell>
          <cell r="C589">
            <v>7794626908408</v>
          </cell>
          <cell r="D589">
            <v>37794626908409</v>
          </cell>
          <cell r="E589" t="str">
            <v>KCC</v>
          </cell>
          <cell r="F589" t="str">
            <v>Huggies</v>
          </cell>
          <cell r="G589" t="str">
            <v>Huggies Classic amarillo maxi 5 XXG 10x16u</v>
          </cell>
          <cell r="H589" t="str">
            <v>g</v>
          </cell>
          <cell r="I589">
            <v>10</v>
          </cell>
          <cell r="J589">
            <v>16</v>
          </cell>
          <cell r="K589">
            <v>0.16</v>
          </cell>
          <cell r="L589" t="str">
            <v xml:space="preserve">Infant Care </v>
          </cell>
          <cell r="M589" t="str">
            <v>maxi</v>
          </cell>
          <cell r="N589" t="str">
            <v>T3</v>
          </cell>
          <cell r="O589" t="str">
            <v>Economy</v>
          </cell>
          <cell r="P589" t="str">
            <v>extra extra grande</v>
          </cell>
          <cell r="Q589" t="str">
            <v>Pañales</v>
          </cell>
          <cell r="R589">
            <v>0.60599999999999998</v>
          </cell>
          <cell r="S589">
            <v>0.59993999999999992</v>
          </cell>
          <cell r="T589">
            <v>6.06</v>
          </cell>
          <cell r="U589">
            <v>5.9993999999999996</v>
          </cell>
          <cell r="V589">
            <v>105</v>
          </cell>
          <cell r="W589">
            <v>190</v>
          </cell>
          <cell r="X589">
            <v>245</v>
          </cell>
          <cell r="Y589">
            <v>210</v>
          </cell>
          <cell r="Z589">
            <v>245</v>
          </cell>
          <cell r="AA589">
            <v>950</v>
          </cell>
          <cell r="AB589">
            <v>5</v>
          </cell>
          <cell r="AC589">
            <v>30</v>
          </cell>
          <cell r="AD589">
            <v>48.877000000000002</v>
          </cell>
          <cell r="AE589" t="str">
            <v>fardo</v>
          </cell>
          <cell r="AF589" t="str">
            <v>Argentina</v>
          </cell>
          <cell r="AN589">
            <v>6060</v>
          </cell>
        </row>
        <row r="590">
          <cell r="A590">
            <v>61966</v>
          </cell>
          <cell r="B590">
            <v>30173605</v>
          </cell>
          <cell r="C590">
            <v>7794626906626</v>
          </cell>
          <cell r="D590">
            <v>37794626906627</v>
          </cell>
          <cell r="E590" t="str">
            <v>KCC</v>
          </cell>
          <cell r="F590" t="str">
            <v>Huggies</v>
          </cell>
          <cell r="G590" t="str">
            <v>Huggies Classic amarillo Jumbo 2 M 6x48u</v>
          </cell>
          <cell r="H590" t="str">
            <v>g</v>
          </cell>
          <cell r="I590">
            <v>6</v>
          </cell>
          <cell r="J590">
            <v>48</v>
          </cell>
          <cell r="K590">
            <v>0.28799999999999998</v>
          </cell>
          <cell r="L590" t="str">
            <v>Infant Care</v>
          </cell>
          <cell r="M590" t="str">
            <v>mega</v>
          </cell>
          <cell r="N590" t="str">
            <v>T3</v>
          </cell>
          <cell r="O590" t="str">
            <v>Economy</v>
          </cell>
          <cell r="P590" t="str">
            <v>mediano</v>
          </cell>
          <cell r="Q590" t="str">
            <v>Pañales</v>
          </cell>
          <cell r="R590">
            <v>1.5109999999999999</v>
          </cell>
          <cell r="S590">
            <v>1.504</v>
          </cell>
          <cell r="T590">
            <v>9.0690000000000008</v>
          </cell>
          <cell r="U590">
            <v>9.0239999999999991</v>
          </cell>
          <cell r="V590">
            <v>10.5</v>
          </cell>
          <cell r="W590">
            <v>27</v>
          </cell>
          <cell r="X590">
            <v>39.5</v>
          </cell>
          <cell r="Y590">
            <v>21</v>
          </cell>
          <cell r="Z590">
            <v>39.5</v>
          </cell>
          <cell r="AA590">
            <v>81</v>
          </cell>
          <cell r="AB590">
            <v>3</v>
          </cell>
          <cell r="AC590">
            <v>18</v>
          </cell>
          <cell r="AD590">
            <v>67.19</v>
          </cell>
          <cell r="AE590" t="str">
            <v>fardo</v>
          </cell>
          <cell r="AF590" t="str">
            <v>Argentina</v>
          </cell>
          <cell r="AH590">
            <v>61966</v>
          </cell>
          <cell r="AN590">
            <v>9024</v>
          </cell>
        </row>
        <row r="591">
          <cell r="A591">
            <v>61962</v>
          </cell>
          <cell r="B591">
            <v>30173606</v>
          </cell>
          <cell r="C591">
            <v>7794626906633</v>
          </cell>
          <cell r="D591">
            <v>37794626906634</v>
          </cell>
          <cell r="E591" t="str">
            <v>KCC</v>
          </cell>
          <cell r="F591" t="str">
            <v>Huggies</v>
          </cell>
          <cell r="G591" t="str">
            <v>Huggies Classic amarillo Jumbo 3 G 6x40u</v>
          </cell>
          <cell r="H591" t="str">
            <v>g</v>
          </cell>
          <cell r="I591">
            <v>6</v>
          </cell>
          <cell r="J591">
            <v>40</v>
          </cell>
          <cell r="K591">
            <v>0.24</v>
          </cell>
          <cell r="L591" t="str">
            <v>Infant Care</v>
          </cell>
          <cell r="M591" t="str">
            <v>mega</v>
          </cell>
          <cell r="N591" t="str">
            <v>T3</v>
          </cell>
          <cell r="O591" t="str">
            <v>Economy</v>
          </cell>
          <cell r="P591" t="str">
            <v>grande</v>
          </cell>
          <cell r="Q591" t="str">
            <v>Pañales</v>
          </cell>
          <cell r="R591">
            <v>1.51</v>
          </cell>
          <cell r="S591">
            <v>1.502</v>
          </cell>
          <cell r="T591">
            <v>9.06</v>
          </cell>
          <cell r="U591">
            <v>9.0150000000000006</v>
          </cell>
          <cell r="V591">
            <v>10.5</v>
          </cell>
          <cell r="W591">
            <v>23</v>
          </cell>
          <cell r="X591">
            <v>44.5</v>
          </cell>
          <cell r="Y591">
            <v>31.5</v>
          </cell>
          <cell r="Z591">
            <v>23</v>
          </cell>
          <cell r="AA591">
            <v>89</v>
          </cell>
          <cell r="AB591">
            <v>5</v>
          </cell>
          <cell r="AC591">
            <v>20</v>
          </cell>
          <cell r="AD591">
            <v>64.480999999999995</v>
          </cell>
          <cell r="AE591" t="str">
            <v>fardo</v>
          </cell>
          <cell r="AF591" t="str">
            <v>Argentina</v>
          </cell>
          <cell r="AH591">
            <v>61962</v>
          </cell>
          <cell r="AN591">
            <v>9015</v>
          </cell>
        </row>
        <row r="592">
          <cell r="A592">
            <v>61970</v>
          </cell>
          <cell r="B592">
            <v>30173607</v>
          </cell>
          <cell r="C592">
            <v>7794626906640</v>
          </cell>
          <cell r="D592">
            <v>37794626906641</v>
          </cell>
          <cell r="E592" t="str">
            <v>KCC</v>
          </cell>
          <cell r="F592" t="str">
            <v>Huggies</v>
          </cell>
          <cell r="G592" t="str">
            <v>Huggies Classic amarillo Jumbo 4 XG 6x32u</v>
          </cell>
          <cell r="H592" t="str">
            <v>g</v>
          </cell>
          <cell r="I592">
            <v>6</v>
          </cell>
          <cell r="J592">
            <v>32</v>
          </cell>
          <cell r="K592">
            <v>0.192</v>
          </cell>
          <cell r="L592" t="str">
            <v>Infant Care</v>
          </cell>
          <cell r="M592" t="str">
            <v>mega</v>
          </cell>
          <cell r="N592" t="str">
            <v>T3</v>
          </cell>
          <cell r="O592" t="str">
            <v>Economy</v>
          </cell>
          <cell r="P592" t="str">
            <v>extra grande</v>
          </cell>
          <cell r="Q592" t="str">
            <v>Pañales</v>
          </cell>
          <cell r="R592">
            <v>1.327</v>
          </cell>
          <cell r="S592">
            <v>1.32</v>
          </cell>
          <cell r="T592">
            <v>7.9640000000000004</v>
          </cell>
          <cell r="U592">
            <v>7.9189999999999996</v>
          </cell>
          <cell r="V592">
            <v>10.5</v>
          </cell>
          <cell r="W592">
            <v>20</v>
          </cell>
          <cell r="X592">
            <v>45</v>
          </cell>
          <cell r="Y592">
            <v>10.5</v>
          </cell>
          <cell r="Z592">
            <v>45</v>
          </cell>
          <cell r="AA592">
            <v>120</v>
          </cell>
          <cell r="AB592">
            <v>4</v>
          </cell>
          <cell r="AC592">
            <v>24</v>
          </cell>
          <cell r="AD592">
            <v>56.7</v>
          </cell>
          <cell r="AE592" t="str">
            <v>fardo</v>
          </cell>
          <cell r="AF592" t="str">
            <v>Argentina</v>
          </cell>
          <cell r="AH592">
            <v>61970</v>
          </cell>
          <cell r="AN592">
            <v>7919</v>
          </cell>
        </row>
        <row r="593">
          <cell r="A593">
            <v>70313</v>
          </cell>
          <cell r="B593">
            <v>30173608</v>
          </cell>
          <cell r="C593">
            <v>7794626908422</v>
          </cell>
          <cell r="D593">
            <v>37794626908423</v>
          </cell>
          <cell r="E593" t="str">
            <v>KCC</v>
          </cell>
          <cell r="F593" t="str">
            <v>Huggies</v>
          </cell>
          <cell r="G593" t="str">
            <v>Huggies Classic amarillo Jumbo 5 XXG 6x32u</v>
          </cell>
          <cell r="H593" t="str">
            <v>g</v>
          </cell>
          <cell r="I593">
            <v>6</v>
          </cell>
          <cell r="J593">
            <v>32</v>
          </cell>
          <cell r="K593">
            <v>0.192</v>
          </cell>
          <cell r="L593" t="str">
            <v>Infant Care</v>
          </cell>
          <cell r="M593" t="str">
            <v>mega</v>
          </cell>
          <cell r="N593" t="str">
            <v>T3</v>
          </cell>
          <cell r="O593" t="str">
            <v>Economy</v>
          </cell>
          <cell r="P593" t="str">
            <v>extra extra grande</v>
          </cell>
          <cell r="Q593" t="str">
            <v>Pañales</v>
          </cell>
          <cell r="R593">
            <v>1.405</v>
          </cell>
          <cell r="S593">
            <v>1.3979999999999999</v>
          </cell>
          <cell r="T593">
            <v>8.4320000000000004</v>
          </cell>
          <cell r="U593">
            <v>8.3870000000000005</v>
          </cell>
          <cell r="V593">
            <v>10.5</v>
          </cell>
          <cell r="W593">
            <v>20</v>
          </cell>
          <cell r="X593">
            <v>48</v>
          </cell>
          <cell r="Y593">
            <v>10.5</v>
          </cell>
          <cell r="Z593">
            <v>48</v>
          </cell>
          <cell r="AA593">
            <v>120</v>
          </cell>
          <cell r="AB593">
            <v>4</v>
          </cell>
          <cell r="AC593">
            <v>24</v>
          </cell>
          <cell r="AD593">
            <v>60.48</v>
          </cell>
          <cell r="AE593" t="str">
            <v>fardo</v>
          </cell>
          <cell r="AF593" t="str">
            <v>Argentina</v>
          </cell>
          <cell r="AH593">
            <v>70313</v>
          </cell>
          <cell r="AN593">
            <v>8387</v>
          </cell>
        </row>
        <row r="594">
          <cell r="AH594">
            <v>0</v>
          </cell>
        </row>
        <row r="595">
          <cell r="A595">
            <v>43978</v>
          </cell>
          <cell r="B595">
            <v>0</v>
          </cell>
          <cell r="C595">
            <v>7794626735325</v>
          </cell>
          <cell r="E595" t="str">
            <v>KCC</v>
          </cell>
          <cell r="F595" t="str">
            <v>Huggies</v>
          </cell>
          <cell r="G595" t="str">
            <v>Huggies Classic Eco Pack c/ barreras / G / 4 x 48</v>
          </cell>
          <cell r="H595" t="str">
            <v>g</v>
          </cell>
          <cell r="I595">
            <v>4</v>
          </cell>
          <cell r="J595">
            <v>48</v>
          </cell>
          <cell r="K595">
            <v>0.192</v>
          </cell>
          <cell r="AH595">
            <v>43978</v>
          </cell>
          <cell r="AI595">
            <v>4047</v>
          </cell>
          <cell r="AJ595">
            <v>13810103</v>
          </cell>
          <cell r="AN595">
            <v>0</v>
          </cell>
        </row>
        <row r="596">
          <cell r="A596">
            <v>43977</v>
          </cell>
          <cell r="B596">
            <v>0</v>
          </cell>
          <cell r="C596">
            <v>7794626735325</v>
          </cell>
          <cell r="E596" t="str">
            <v>KCC</v>
          </cell>
          <cell r="F596" t="str">
            <v>Huggies</v>
          </cell>
          <cell r="G596" t="str">
            <v>Huggies Classic Economy Pack / G / 4 x 48</v>
          </cell>
          <cell r="H596" t="str">
            <v>g</v>
          </cell>
          <cell r="I596">
            <v>4</v>
          </cell>
          <cell r="J596">
            <v>48</v>
          </cell>
          <cell r="K596">
            <v>0.192</v>
          </cell>
          <cell r="AH596">
            <v>43977</v>
          </cell>
          <cell r="AI596">
            <v>4517</v>
          </cell>
          <cell r="AJ596">
            <v>13810103</v>
          </cell>
          <cell r="AK596">
            <v>17</v>
          </cell>
          <cell r="AN596">
            <v>0</v>
          </cell>
        </row>
        <row r="597">
          <cell r="A597">
            <v>43975</v>
          </cell>
          <cell r="B597">
            <v>0</v>
          </cell>
          <cell r="C597">
            <v>7794626735318</v>
          </cell>
          <cell r="E597" t="str">
            <v>KCC</v>
          </cell>
          <cell r="F597" t="str">
            <v>Huggies</v>
          </cell>
          <cell r="G597" t="str">
            <v>Huggies Classic Economy Pack / M / 4 x 54</v>
          </cell>
          <cell r="H597" t="str">
            <v>g</v>
          </cell>
          <cell r="I597">
            <v>4</v>
          </cell>
          <cell r="J597">
            <v>54</v>
          </cell>
          <cell r="K597">
            <v>0.216</v>
          </cell>
          <cell r="AH597">
            <v>43975</v>
          </cell>
          <cell r="AI597">
            <v>4181</v>
          </cell>
          <cell r="AJ597">
            <v>13810103</v>
          </cell>
          <cell r="AK597">
            <v>13</v>
          </cell>
          <cell r="AN597">
            <v>0</v>
          </cell>
        </row>
        <row r="598">
          <cell r="A598">
            <v>43974</v>
          </cell>
          <cell r="B598">
            <v>0</v>
          </cell>
          <cell r="C598">
            <v>7794626735318</v>
          </cell>
          <cell r="E598" t="str">
            <v>KCC</v>
          </cell>
          <cell r="F598" t="str">
            <v>Huggies</v>
          </cell>
          <cell r="G598" t="str">
            <v>Huggies Classic Economy Pack / M / 4 x 54</v>
          </cell>
          <cell r="H598" t="str">
            <v>g</v>
          </cell>
          <cell r="I598">
            <v>4</v>
          </cell>
          <cell r="J598">
            <v>54</v>
          </cell>
          <cell r="K598">
            <v>0.216</v>
          </cell>
          <cell r="AH598">
            <v>43974</v>
          </cell>
          <cell r="AI598">
            <v>4046</v>
          </cell>
          <cell r="AJ598">
            <v>13810103</v>
          </cell>
          <cell r="AN598">
            <v>0</v>
          </cell>
        </row>
        <row r="599">
          <cell r="A599">
            <v>43976</v>
          </cell>
          <cell r="B599">
            <v>0</v>
          </cell>
          <cell r="C599" t="str">
            <v>7794626735318v</v>
          </cell>
          <cell r="E599" t="str">
            <v>KCC</v>
          </cell>
          <cell r="F599" t="str">
            <v>Huggies</v>
          </cell>
          <cell r="G599" t="str">
            <v>Huggies Classic Economy Pack / M / 4 x 54</v>
          </cell>
          <cell r="H599" t="str">
            <v>g</v>
          </cell>
          <cell r="I599">
            <v>4</v>
          </cell>
          <cell r="J599">
            <v>54</v>
          </cell>
          <cell r="K599">
            <v>0.216</v>
          </cell>
          <cell r="AH599">
            <v>43976</v>
          </cell>
          <cell r="AI599">
            <v>4516</v>
          </cell>
          <cell r="AN599">
            <v>0</v>
          </cell>
        </row>
        <row r="600">
          <cell r="A600">
            <v>39879</v>
          </cell>
          <cell r="B600">
            <v>0</v>
          </cell>
          <cell r="C600">
            <v>7794626735356</v>
          </cell>
          <cell r="E600" t="str">
            <v>KCC</v>
          </cell>
          <cell r="F600" t="str">
            <v>Huggies</v>
          </cell>
          <cell r="G600" t="str">
            <v>Huggies Classic Economy Pack / P / 6 x 44</v>
          </cell>
          <cell r="H600" t="str">
            <v>g</v>
          </cell>
          <cell r="I600">
            <v>6</v>
          </cell>
          <cell r="J600">
            <v>44</v>
          </cell>
          <cell r="K600">
            <v>0.26400000000000001</v>
          </cell>
          <cell r="AH600">
            <v>39879</v>
          </cell>
          <cell r="AI600">
            <v>5821</v>
          </cell>
          <cell r="AJ600">
            <v>13810103</v>
          </cell>
          <cell r="AK600">
            <v>12</v>
          </cell>
          <cell r="AN600">
            <v>0</v>
          </cell>
        </row>
        <row r="601">
          <cell r="A601">
            <v>43981</v>
          </cell>
          <cell r="B601">
            <v>0</v>
          </cell>
          <cell r="C601">
            <v>7794626735332</v>
          </cell>
          <cell r="E601" t="str">
            <v>KCC</v>
          </cell>
          <cell r="F601" t="str">
            <v>Huggies</v>
          </cell>
          <cell r="G601" t="str">
            <v>Huggies Classic Economy Pack / XG / 4 x 42</v>
          </cell>
          <cell r="H601" t="str">
            <v>g</v>
          </cell>
          <cell r="I601">
            <v>4</v>
          </cell>
          <cell r="J601">
            <v>42</v>
          </cell>
          <cell r="K601">
            <v>0.16800000000000001</v>
          </cell>
          <cell r="AH601">
            <v>43981</v>
          </cell>
          <cell r="AI601">
            <v>4518</v>
          </cell>
          <cell r="AJ601">
            <v>13810103</v>
          </cell>
          <cell r="AK601">
            <v>16</v>
          </cell>
          <cell r="AN601">
            <v>0</v>
          </cell>
        </row>
        <row r="602">
          <cell r="A602">
            <v>7673</v>
          </cell>
          <cell r="B602">
            <v>0</v>
          </cell>
          <cell r="C602" t="str">
            <v>7793620002020v</v>
          </cell>
          <cell r="E602" t="str">
            <v>KCC</v>
          </cell>
          <cell r="F602" t="str">
            <v>Huggies</v>
          </cell>
          <cell r="G602" t="str">
            <v>Huggies Classic G / Unisex / 10 x 16 (c/ Aloe)</v>
          </cell>
          <cell r="H602" t="str">
            <v>g</v>
          </cell>
          <cell r="I602">
            <v>10</v>
          </cell>
          <cell r="J602">
            <v>16</v>
          </cell>
          <cell r="K602">
            <v>0.16</v>
          </cell>
          <cell r="AH602">
            <v>7673</v>
          </cell>
          <cell r="AI602">
            <v>4514</v>
          </cell>
          <cell r="AN602">
            <v>0</v>
          </cell>
        </row>
        <row r="603">
          <cell r="A603">
            <v>43961</v>
          </cell>
          <cell r="B603">
            <v>0</v>
          </cell>
          <cell r="C603" t="str">
            <v>7793620002020v</v>
          </cell>
          <cell r="E603" t="str">
            <v>KCC</v>
          </cell>
          <cell r="F603" t="str">
            <v>Huggies</v>
          </cell>
          <cell r="G603" t="str">
            <v>Huggies Classic G / Unisex / 10 x 16 (c/barreras)</v>
          </cell>
          <cell r="H603" t="str">
            <v>g</v>
          </cell>
          <cell r="I603">
            <v>10</v>
          </cell>
          <cell r="J603">
            <v>16</v>
          </cell>
          <cell r="K603">
            <v>0.16</v>
          </cell>
          <cell r="AH603">
            <v>43961</v>
          </cell>
          <cell r="AI603">
            <v>4044</v>
          </cell>
          <cell r="AN603">
            <v>0</v>
          </cell>
        </row>
        <row r="604">
          <cell r="A604">
            <v>44302</v>
          </cell>
          <cell r="B604">
            <v>0</v>
          </cell>
          <cell r="C604" t="str">
            <v>7794626735257v</v>
          </cell>
          <cell r="E604" t="str">
            <v>KCC</v>
          </cell>
          <cell r="F604" t="str">
            <v>Huggies</v>
          </cell>
          <cell r="G604" t="str">
            <v>Huggies Classic M / Unisex / 10 x 18 (c/ Aloe &amp; barreras)</v>
          </cell>
          <cell r="H604" t="str">
            <v>g</v>
          </cell>
          <cell r="I604">
            <v>10</v>
          </cell>
          <cell r="J604">
            <v>18</v>
          </cell>
          <cell r="K604">
            <v>0.18</v>
          </cell>
          <cell r="AH604">
            <v>44302</v>
          </cell>
          <cell r="AI604">
            <v>4043</v>
          </cell>
          <cell r="AN604">
            <v>0</v>
          </cell>
        </row>
        <row r="605">
          <cell r="A605">
            <v>6499</v>
          </cell>
          <cell r="B605">
            <v>0</v>
          </cell>
          <cell r="C605" t="str">
            <v>7794626735257v</v>
          </cell>
          <cell r="E605" t="str">
            <v>KCC</v>
          </cell>
          <cell r="F605" t="str">
            <v>Huggies</v>
          </cell>
          <cell r="G605" t="str">
            <v>Huggies Classic M / Unisex / 10 x 18 (c/ Aloe)</v>
          </cell>
          <cell r="H605" t="str">
            <v>g</v>
          </cell>
          <cell r="I605">
            <v>10</v>
          </cell>
          <cell r="J605">
            <v>18</v>
          </cell>
          <cell r="K605">
            <v>0.18</v>
          </cell>
          <cell r="AH605">
            <v>6499</v>
          </cell>
          <cell r="AI605">
            <v>4513</v>
          </cell>
          <cell r="AN605">
            <v>0</v>
          </cell>
        </row>
        <row r="606">
          <cell r="A606">
            <v>6488</v>
          </cell>
          <cell r="B606">
            <v>0</v>
          </cell>
          <cell r="C606" t="str">
            <v>7794626735264v</v>
          </cell>
          <cell r="E606" t="str">
            <v>KCC</v>
          </cell>
          <cell r="F606" t="str">
            <v>Huggies</v>
          </cell>
          <cell r="G606" t="str">
            <v>Huggies Classic P / Unisex / 10 x 22 (c/ Aloe)</v>
          </cell>
          <cell r="H606" t="str">
            <v>g</v>
          </cell>
          <cell r="I606">
            <v>10</v>
          </cell>
          <cell r="J606">
            <v>22</v>
          </cell>
          <cell r="K606">
            <v>0.22</v>
          </cell>
          <cell r="AH606">
            <v>6488</v>
          </cell>
          <cell r="AI606">
            <v>4512</v>
          </cell>
          <cell r="AN606">
            <v>0</v>
          </cell>
        </row>
        <row r="607">
          <cell r="A607">
            <v>44287</v>
          </cell>
          <cell r="B607">
            <v>0</v>
          </cell>
          <cell r="C607">
            <v>7793620054050</v>
          </cell>
          <cell r="E607" t="str">
            <v>KCC</v>
          </cell>
          <cell r="F607" t="str">
            <v>Huggies</v>
          </cell>
          <cell r="G607" t="str">
            <v>Huggies Classic PCMC 1 / P / 6 x 40</v>
          </cell>
          <cell r="H607" t="str">
            <v>g</v>
          </cell>
          <cell r="I607">
            <v>6</v>
          </cell>
          <cell r="J607">
            <v>40</v>
          </cell>
          <cell r="K607">
            <v>0.24</v>
          </cell>
          <cell r="AH607">
            <v>44287</v>
          </cell>
          <cell r="AI607">
            <v>4184</v>
          </cell>
          <cell r="AJ607">
            <v>13810103</v>
          </cell>
          <cell r="AK607">
            <v>22</v>
          </cell>
          <cell r="AN607">
            <v>0</v>
          </cell>
        </row>
        <row r="608">
          <cell r="A608">
            <v>44297</v>
          </cell>
          <cell r="B608">
            <v>0</v>
          </cell>
          <cell r="C608">
            <v>7794626223327</v>
          </cell>
          <cell r="E608" t="str">
            <v>KCC</v>
          </cell>
          <cell r="F608" t="str">
            <v>Huggies</v>
          </cell>
          <cell r="G608" t="str">
            <v>Huggies Classic PCMC 2 / M / 6 x 36</v>
          </cell>
          <cell r="H608" t="str">
            <v>g</v>
          </cell>
          <cell r="I608">
            <v>6</v>
          </cell>
          <cell r="J608">
            <v>36</v>
          </cell>
          <cell r="K608">
            <v>0.216</v>
          </cell>
          <cell r="AH608">
            <v>44297</v>
          </cell>
          <cell r="AI608">
            <v>4076</v>
          </cell>
          <cell r="AJ608">
            <v>13810103</v>
          </cell>
          <cell r="AK608">
            <v>21</v>
          </cell>
          <cell r="AN608">
            <v>0</v>
          </cell>
        </row>
        <row r="609">
          <cell r="A609">
            <v>43966</v>
          </cell>
          <cell r="B609">
            <v>0</v>
          </cell>
          <cell r="C609">
            <v>7794626223426</v>
          </cell>
          <cell r="E609" t="str">
            <v>KCC</v>
          </cell>
          <cell r="F609" t="str">
            <v>Huggies</v>
          </cell>
          <cell r="G609" t="str">
            <v>Huggies Classic PCMC 3 / G / 6 x 32</v>
          </cell>
          <cell r="H609" t="str">
            <v>g</v>
          </cell>
          <cell r="I609">
            <v>6</v>
          </cell>
          <cell r="J609">
            <v>32</v>
          </cell>
          <cell r="K609">
            <v>0.192</v>
          </cell>
          <cell r="AH609">
            <v>43966</v>
          </cell>
          <cell r="AI609">
            <v>4077</v>
          </cell>
          <cell r="AJ609">
            <v>13810103</v>
          </cell>
          <cell r="AK609">
            <v>19</v>
          </cell>
          <cell r="AN609">
            <v>0</v>
          </cell>
        </row>
        <row r="610">
          <cell r="A610">
            <v>44305</v>
          </cell>
          <cell r="B610">
            <v>30155387</v>
          </cell>
          <cell r="C610">
            <v>7794626735301</v>
          </cell>
          <cell r="E610" t="str">
            <v>KCC</v>
          </cell>
          <cell r="F610" t="str">
            <v>Huggies</v>
          </cell>
          <cell r="G610" t="str">
            <v>Huggies Classic PCMC 4 / XG / 6 x 28</v>
          </cell>
          <cell r="H610" t="str">
            <v>g</v>
          </cell>
          <cell r="I610">
            <v>6</v>
          </cell>
          <cell r="J610">
            <v>28</v>
          </cell>
          <cell r="K610">
            <v>0.16800000000000001</v>
          </cell>
          <cell r="AH610">
            <v>44305</v>
          </cell>
          <cell r="AI610">
            <v>4078</v>
          </cell>
          <cell r="AJ610">
            <v>13810103</v>
          </cell>
          <cell r="AK610">
            <v>20</v>
          </cell>
          <cell r="AN610">
            <v>0</v>
          </cell>
        </row>
        <row r="611">
          <cell r="A611">
            <v>44307</v>
          </cell>
          <cell r="B611">
            <v>0</v>
          </cell>
          <cell r="C611">
            <v>7794626902352</v>
          </cell>
          <cell r="E611" t="str">
            <v>KCC</v>
          </cell>
          <cell r="F611" t="str">
            <v>Huggies</v>
          </cell>
          <cell r="G611" t="str">
            <v>Huggies Classic Perfect / M / 12x16</v>
          </cell>
          <cell r="H611" t="str">
            <v>g</v>
          </cell>
          <cell r="I611">
            <v>12</v>
          </cell>
          <cell r="J611">
            <v>16</v>
          </cell>
          <cell r="K611">
            <v>0.192</v>
          </cell>
          <cell r="AH611">
            <v>44307</v>
          </cell>
          <cell r="AI611">
            <v>4273</v>
          </cell>
          <cell r="AJ611">
            <v>13810103</v>
          </cell>
          <cell r="AK611">
            <v>36</v>
          </cell>
          <cell r="AN611">
            <v>0</v>
          </cell>
        </row>
        <row r="612">
          <cell r="A612">
            <v>39884</v>
          </cell>
          <cell r="B612">
            <v>0</v>
          </cell>
          <cell r="C612">
            <v>7794626902376</v>
          </cell>
          <cell r="E612" t="str">
            <v>KCC</v>
          </cell>
          <cell r="F612" t="str">
            <v>Huggies</v>
          </cell>
          <cell r="G612" t="str">
            <v>Huggies Classic Perfect / XG / 12x12</v>
          </cell>
          <cell r="H612" t="str">
            <v>g</v>
          </cell>
          <cell r="I612">
            <v>12</v>
          </cell>
          <cell r="J612">
            <v>12</v>
          </cell>
          <cell r="K612">
            <v>0.14399999999999999</v>
          </cell>
          <cell r="AH612">
            <v>39884</v>
          </cell>
          <cell r="AI612">
            <v>4275</v>
          </cell>
          <cell r="AJ612">
            <v>13810103</v>
          </cell>
          <cell r="AK612">
            <v>38</v>
          </cell>
          <cell r="AN612">
            <v>0</v>
          </cell>
        </row>
        <row r="613">
          <cell r="A613">
            <v>43982</v>
          </cell>
          <cell r="B613">
            <v>0</v>
          </cell>
          <cell r="C613">
            <v>7794626902390</v>
          </cell>
          <cell r="E613" t="str">
            <v>KCC</v>
          </cell>
          <cell r="F613" t="str">
            <v>Huggies</v>
          </cell>
          <cell r="G613" t="str">
            <v>Huggies Classic Perfect MP / G / 8x28</v>
          </cell>
          <cell r="H613" t="str">
            <v>g</v>
          </cell>
          <cell r="I613">
            <v>8</v>
          </cell>
          <cell r="J613">
            <v>28</v>
          </cell>
          <cell r="K613">
            <v>0.224</v>
          </cell>
          <cell r="AH613">
            <v>43982</v>
          </cell>
          <cell r="AI613">
            <v>4277</v>
          </cell>
          <cell r="AJ613">
            <v>13810103</v>
          </cell>
          <cell r="AK613">
            <v>40</v>
          </cell>
          <cell r="AN613">
            <v>0</v>
          </cell>
        </row>
        <row r="614">
          <cell r="A614">
            <v>39885</v>
          </cell>
          <cell r="B614">
            <v>0</v>
          </cell>
          <cell r="C614">
            <v>7794626902383</v>
          </cell>
          <cell r="E614" t="str">
            <v>KCC</v>
          </cell>
          <cell r="F614" t="str">
            <v>Huggies</v>
          </cell>
          <cell r="G614" t="str">
            <v>Huggies Classic Perfect MP / M / 8x32</v>
          </cell>
          <cell r="H614" t="str">
            <v>g</v>
          </cell>
          <cell r="I614">
            <v>8</v>
          </cell>
          <cell r="J614">
            <v>32</v>
          </cell>
          <cell r="K614">
            <v>0.25600000000000001</v>
          </cell>
          <cell r="AH614">
            <v>39885</v>
          </cell>
          <cell r="AI614">
            <v>4276</v>
          </cell>
          <cell r="AJ614">
            <v>13810103</v>
          </cell>
          <cell r="AK614">
            <v>39</v>
          </cell>
          <cell r="AN614">
            <v>0</v>
          </cell>
        </row>
        <row r="615">
          <cell r="A615">
            <v>39865</v>
          </cell>
          <cell r="B615">
            <v>0</v>
          </cell>
          <cell r="C615">
            <v>7794626902406</v>
          </cell>
          <cell r="E615" t="str">
            <v>KCC</v>
          </cell>
          <cell r="F615" t="str">
            <v>Huggies</v>
          </cell>
          <cell r="G615" t="str">
            <v>Huggies Classic Perfect MP/ XG / 8x24</v>
          </cell>
          <cell r="H615" t="str">
            <v>g</v>
          </cell>
          <cell r="I615">
            <v>8</v>
          </cell>
          <cell r="J615">
            <v>24</v>
          </cell>
          <cell r="K615">
            <v>0.192</v>
          </cell>
          <cell r="AH615">
            <v>39865</v>
          </cell>
          <cell r="AI615">
            <v>4278</v>
          </cell>
          <cell r="AJ615">
            <v>13810103</v>
          </cell>
          <cell r="AK615">
            <v>41</v>
          </cell>
          <cell r="AN615">
            <v>0</v>
          </cell>
        </row>
        <row r="616">
          <cell r="A616">
            <v>43985</v>
          </cell>
          <cell r="B616">
            <v>0</v>
          </cell>
          <cell r="C616" t="str">
            <v>7794626735288v</v>
          </cell>
          <cell r="E616" t="str">
            <v>KCC</v>
          </cell>
          <cell r="F616" t="str">
            <v>Huggies</v>
          </cell>
          <cell r="G616" t="str">
            <v>Huggies Classic XG / Unisex/ 10 x 14</v>
          </cell>
          <cell r="H616" t="str">
            <v>g</v>
          </cell>
          <cell r="I616">
            <v>10</v>
          </cell>
          <cell r="J616">
            <v>14</v>
          </cell>
          <cell r="K616">
            <v>0.14000000000000001</v>
          </cell>
          <cell r="AH616">
            <v>43985</v>
          </cell>
          <cell r="AI616">
            <v>4515</v>
          </cell>
          <cell r="AN616">
            <v>0</v>
          </cell>
        </row>
        <row r="617">
          <cell r="A617">
            <v>43986</v>
          </cell>
          <cell r="B617">
            <v>0</v>
          </cell>
          <cell r="C617" t="str">
            <v>7794626735288v</v>
          </cell>
          <cell r="E617" t="str">
            <v>KCC</v>
          </cell>
          <cell r="F617" t="str">
            <v>Huggies</v>
          </cell>
          <cell r="G617" t="str">
            <v>Huggies Classic XG / Unisex/ 10 x 14 (c/barreras)</v>
          </cell>
          <cell r="H617" t="str">
            <v>g</v>
          </cell>
          <cell r="I617">
            <v>10</v>
          </cell>
          <cell r="J617">
            <v>14</v>
          </cell>
          <cell r="K617">
            <v>0.14000000000000001</v>
          </cell>
          <cell r="AH617">
            <v>43986</v>
          </cell>
          <cell r="AI617">
            <v>4045</v>
          </cell>
          <cell r="AN617">
            <v>0</v>
          </cell>
        </row>
        <row r="618">
          <cell r="A618">
            <v>44928</v>
          </cell>
          <cell r="B618">
            <v>30035400</v>
          </cell>
          <cell r="C618">
            <v>36000180855</v>
          </cell>
          <cell r="E618" t="str">
            <v>KCC</v>
          </cell>
          <cell r="F618" t="str">
            <v>Huggies</v>
          </cell>
          <cell r="G618" t="str">
            <v>Huggies Goodnites / G / 6 x 9 u.</v>
          </cell>
          <cell r="H618" t="str">
            <v>g</v>
          </cell>
          <cell r="I618">
            <v>6</v>
          </cell>
          <cell r="J618">
            <v>9</v>
          </cell>
          <cell r="K618">
            <v>5.3999999999999999E-2</v>
          </cell>
          <cell r="L618" t="str">
            <v>Child Care</v>
          </cell>
          <cell r="M618" t="str">
            <v>normal</v>
          </cell>
          <cell r="N618" t="str">
            <v>T9</v>
          </cell>
          <cell r="O618" t="str">
            <v>Premium</v>
          </cell>
          <cell r="P618" t="str">
            <v>grande</v>
          </cell>
          <cell r="AH618">
            <v>44928</v>
          </cell>
          <cell r="AI618">
            <v>4603</v>
          </cell>
          <cell r="AJ618">
            <v>13810103</v>
          </cell>
          <cell r="AK618">
            <v>26</v>
          </cell>
          <cell r="AN618">
            <v>0</v>
          </cell>
        </row>
        <row r="619">
          <cell r="A619">
            <v>44926</v>
          </cell>
          <cell r="B619">
            <v>30035200</v>
          </cell>
          <cell r="C619">
            <v>36000180800</v>
          </cell>
          <cell r="E619" t="str">
            <v>KCC</v>
          </cell>
          <cell r="F619" t="str">
            <v>Huggies</v>
          </cell>
          <cell r="G619" t="str">
            <v>Huggies Goodnites / M / 6 x 11 u.</v>
          </cell>
          <cell r="H619" t="str">
            <v>g</v>
          </cell>
          <cell r="I619">
            <v>6</v>
          </cell>
          <cell r="J619">
            <v>11</v>
          </cell>
          <cell r="K619">
            <v>6.6000000000000003E-2</v>
          </cell>
          <cell r="L619" t="str">
            <v>Child Care</v>
          </cell>
          <cell r="M619" t="str">
            <v>normal</v>
          </cell>
          <cell r="N619" t="str">
            <v>T9</v>
          </cell>
          <cell r="O619" t="str">
            <v>Premium</v>
          </cell>
          <cell r="P619" t="str">
            <v>mediano</v>
          </cell>
          <cell r="AH619">
            <v>44926</v>
          </cell>
          <cell r="AI619">
            <v>4602</v>
          </cell>
          <cell r="AJ619">
            <v>13810103</v>
          </cell>
          <cell r="AK619">
            <v>25</v>
          </cell>
          <cell r="AN619">
            <v>0</v>
          </cell>
        </row>
        <row r="620">
          <cell r="A620">
            <v>44927</v>
          </cell>
          <cell r="B620">
            <v>30155055</v>
          </cell>
          <cell r="C620">
            <v>36000183429</v>
          </cell>
          <cell r="E620" t="str">
            <v>KCC</v>
          </cell>
          <cell r="F620" t="str">
            <v>Huggies</v>
          </cell>
          <cell r="G620" t="str">
            <v>Huggies Litlle Swimmers / M / 8 x 11 / caja</v>
          </cell>
          <cell r="H620" t="str">
            <v>g</v>
          </cell>
          <cell r="I620">
            <v>8</v>
          </cell>
          <cell r="J620">
            <v>11</v>
          </cell>
          <cell r="K620">
            <v>8.7999999999999995E-2</v>
          </cell>
          <cell r="L620" t="str">
            <v>Child Care</v>
          </cell>
          <cell r="M620" t="str">
            <v>normal</v>
          </cell>
          <cell r="N620" t="str">
            <v>T9</v>
          </cell>
          <cell r="O620" t="str">
            <v>Premium</v>
          </cell>
          <cell r="P620" t="str">
            <v>mediano</v>
          </cell>
          <cell r="AH620">
            <v>44927</v>
          </cell>
          <cell r="AI620">
            <v>4601</v>
          </cell>
          <cell r="AJ620">
            <v>13810302</v>
          </cell>
          <cell r="AK620">
            <v>2</v>
          </cell>
          <cell r="AN620">
            <v>0</v>
          </cell>
        </row>
        <row r="621">
          <cell r="A621">
            <v>44929</v>
          </cell>
          <cell r="B621">
            <v>30155054</v>
          </cell>
          <cell r="C621">
            <v>36000183399</v>
          </cell>
          <cell r="E621" t="str">
            <v>KCC</v>
          </cell>
          <cell r="F621" t="str">
            <v>Huggies</v>
          </cell>
          <cell r="G621" t="str">
            <v>Huggies Litlle Swimmers / P / 8 x 12 / caja</v>
          </cell>
          <cell r="H621" t="str">
            <v>g</v>
          </cell>
          <cell r="I621">
            <v>8</v>
          </cell>
          <cell r="J621">
            <v>12</v>
          </cell>
          <cell r="K621">
            <v>9.6000000000000002E-2</v>
          </cell>
          <cell r="L621" t="str">
            <v>Child Care</v>
          </cell>
          <cell r="M621" t="str">
            <v>normal</v>
          </cell>
          <cell r="N621" t="str">
            <v>T9</v>
          </cell>
          <cell r="O621" t="str">
            <v>Premium</v>
          </cell>
          <cell r="P621" t="str">
            <v>chico</v>
          </cell>
          <cell r="AH621">
            <v>44929</v>
          </cell>
          <cell r="AI621">
            <v>4600</v>
          </cell>
          <cell r="AJ621">
            <v>13810302</v>
          </cell>
          <cell r="AK621">
            <v>1</v>
          </cell>
          <cell r="AN621">
            <v>0</v>
          </cell>
        </row>
        <row r="622">
          <cell r="A622">
            <v>9249</v>
          </cell>
          <cell r="B622">
            <v>0</v>
          </cell>
          <cell r="C622">
            <v>7793620002358</v>
          </cell>
          <cell r="E622" t="str">
            <v>KCC</v>
          </cell>
          <cell r="F622" t="str">
            <v>Huggies</v>
          </cell>
          <cell r="G622" t="str">
            <v>Huggies Pull-ups Nro. 2 Unisex 8 x 10</v>
          </cell>
          <cell r="H622" t="str">
            <v>g</v>
          </cell>
          <cell r="I622">
            <v>8</v>
          </cell>
          <cell r="J622">
            <v>10</v>
          </cell>
          <cell r="K622">
            <v>0.08</v>
          </cell>
          <cell r="AH622">
            <v>9249</v>
          </cell>
          <cell r="AI622">
            <v>7221</v>
          </cell>
          <cell r="AJ622">
            <v>13810103</v>
          </cell>
          <cell r="AK622">
            <v>14</v>
          </cell>
          <cell r="AN622">
            <v>0</v>
          </cell>
        </row>
        <row r="623">
          <cell r="A623">
            <v>9248</v>
          </cell>
          <cell r="B623">
            <v>0</v>
          </cell>
          <cell r="C623">
            <v>7793620002365</v>
          </cell>
          <cell r="E623" t="str">
            <v>KCC</v>
          </cell>
          <cell r="F623" t="str">
            <v>Huggies</v>
          </cell>
          <cell r="G623" t="str">
            <v>Huggies Pull-ups Nro. 3 Unisex 6 x 10</v>
          </cell>
          <cell r="H623" t="str">
            <v>g</v>
          </cell>
          <cell r="I623">
            <v>6</v>
          </cell>
          <cell r="J623">
            <v>10</v>
          </cell>
          <cell r="K623">
            <v>0.06</v>
          </cell>
          <cell r="AH623">
            <v>9248</v>
          </cell>
          <cell r="AI623">
            <v>7231</v>
          </cell>
          <cell r="AJ623">
            <v>13810103</v>
          </cell>
          <cell r="AK623">
            <v>15</v>
          </cell>
          <cell r="AN623">
            <v>0</v>
          </cell>
        </row>
        <row r="624">
          <cell r="A624">
            <v>44930</v>
          </cell>
          <cell r="B624">
            <v>0</v>
          </cell>
          <cell r="C624" t="str">
            <v>36000189643v</v>
          </cell>
          <cell r="E624" t="str">
            <v>KCC</v>
          </cell>
          <cell r="F624" t="str">
            <v>Huggies</v>
          </cell>
          <cell r="G624" t="str">
            <v>Huggies Pull-ups XG Niña 6 x 8 u.</v>
          </cell>
          <cell r="H624" t="str">
            <v>g</v>
          </cell>
          <cell r="I624">
            <v>6</v>
          </cell>
          <cell r="J624">
            <v>8</v>
          </cell>
          <cell r="K624">
            <v>4.8000000000000001E-2</v>
          </cell>
          <cell r="AH624">
            <v>44930</v>
          </cell>
          <cell r="AI624">
            <v>9026</v>
          </cell>
          <cell r="AJ624">
            <v>13810301</v>
          </cell>
          <cell r="AK624">
            <v>1</v>
          </cell>
          <cell r="AN624">
            <v>0</v>
          </cell>
        </row>
        <row r="625">
          <cell r="A625">
            <v>44931</v>
          </cell>
          <cell r="B625">
            <v>0</v>
          </cell>
          <cell r="C625" t="str">
            <v>36000189629v</v>
          </cell>
          <cell r="E625" t="str">
            <v>KCC</v>
          </cell>
          <cell r="F625" t="str">
            <v>Huggies</v>
          </cell>
          <cell r="G625" t="str">
            <v>Huggies Pull-ups XG Niño 6 x 8 u.</v>
          </cell>
          <cell r="H625" t="str">
            <v>g</v>
          </cell>
          <cell r="I625">
            <v>6</v>
          </cell>
          <cell r="J625">
            <v>8</v>
          </cell>
          <cell r="K625">
            <v>4.8000000000000001E-2</v>
          </cell>
          <cell r="AH625">
            <v>44931</v>
          </cell>
          <cell r="AI625">
            <v>9027</v>
          </cell>
          <cell r="AJ625">
            <v>13810301</v>
          </cell>
          <cell r="AK625">
            <v>2</v>
          </cell>
          <cell r="AN625">
            <v>0</v>
          </cell>
        </row>
        <row r="626">
          <cell r="A626">
            <v>44299</v>
          </cell>
          <cell r="B626">
            <v>30156545</v>
          </cell>
          <cell r="C626">
            <v>7794626735165</v>
          </cell>
          <cell r="E626" t="str">
            <v>KCC</v>
          </cell>
          <cell r="F626" t="str">
            <v>Huggies</v>
          </cell>
          <cell r="G626" t="str">
            <v xml:space="preserve">Huggies Ultra SWORD MP / M / 6 x 36 </v>
          </cell>
          <cell r="H626" t="str">
            <v>g</v>
          </cell>
          <cell r="I626">
            <v>6</v>
          </cell>
          <cell r="J626">
            <v>36</v>
          </cell>
          <cell r="K626">
            <v>0.216</v>
          </cell>
          <cell r="AH626">
            <v>44299</v>
          </cell>
          <cell r="AI626">
            <v>4016</v>
          </cell>
          <cell r="AJ626">
            <v>13810103</v>
          </cell>
          <cell r="AK626">
            <v>6</v>
          </cell>
          <cell r="AN626">
            <v>0</v>
          </cell>
        </row>
        <row r="627">
          <cell r="A627">
            <v>43995</v>
          </cell>
          <cell r="B627">
            <v>30156547</v>
          </cell>
          <cell r="C627">
            <v>7794626735202</v>
          </cell>
          <cell r="E627" t="str">
            <v>KCC</v>
          </cell>
          <cell r="F627" t="str">
            <v>Huggies</v>
          </cell>
          <cell r="G627" t="str">
            <v>Huggies Ultra SWORD MP / XG / 6 x 28</v>
          </cell>
          <cell r="H627" t="str">
            <v>g</v>
          </cell>
          <cell r="I627">
            <v>6</v>
          </cell>
          <cell r="J627">
            <v>28</v>
          </cell>
          <cell r="K627">
            <v>0.16800000000000001</v>
          </cell>
          <cell r="AH627">
            <v>43995</v>
          </cell>
          <cell r="AI627">
            <v>4018</v>
          </cell>
          <cell r="AJ627">
            <v>13810103</v>
          </cell>
          <cell r="AK627">
            <v>18</v>
          </cell>
          <cell r="AN627">
            <v>0</v>
          </cell>
        </row>
        <row r="628">
          <cell r="A628">
            <v>23386</v>
          </cell>
          <cell r="B628">
            <v>0</v>
          </cell>
          <cell r="C628">
            <v>7794626735189</v>
          </cell>
          <cell r="E628" t="str">
            <v>KCC</v>
          </cell>
          <cell r="F628" t="str">
            <v>Huggies</v>
          </cell>
          <cell r="G628" t="str">
            <v xml:space="preserve">Huggies Ultra SWORD MP/ G / 6 x 32 </v>
          </cell>
          <cell r="H628" t="str">
            <v>g</v>
          </cell>
          <cell r="I628">
            <v>6</v>
          </cell>
          <cell r="J628">
            <v>32</v>
          </cell>
          <cell r="K628">
            <v>0.192</v>
          </cell>
          <cell r="AH628">
            <v>23386</v>
          </cell>
          <cell r="AI628">
            <v>4217</v>
          </cell>
          <cell r="AJ628">
            <v>13810103</v>
          </cell>
          <cell r="AK628">
            <v>7</v>
          </cell>
          <cell r="AN628">
            <v>0</v>
          </cell>
        </row>
        <row r="629">
          <cell r="A629">
            <v>6868</v>
          </cell>
          <cell r="B629">
            <v>30156541</v>
          </cell>
          <cell r="C629">
            <v>7794626349119</v>
          </cell>
          <cell r="E629" t="str">
            <v>KCC</v>
          </cell>
          <cell r="F629" t="str">
            <v>Huggies</v>
          </cell>
          <cell r="G629" t="str">
            <v>Huggies Ultratrim 1 / Rn / 12 x 22</v>
          </cell>
          <cell r="H629" t="str">
            <v>g</v>
          </cell>
          <cell r="I629">
            <v>12</v>
          </cell>
          <cell r="J629">
            <v>22</v>
          </cell>
          <cell r="K629">
            <v>0.26400000000000001</v>
          </cell>
          <cell r="AH629">
            <v>6868</v>
          </cell>
          <cell r="AI629">
            <v>5913</v>
          </cell>
          <cell r="AJ629">
            <v>13810103</v>
          </cell>
          <cell r="AK629">
            <v>4</v>
          </cell>
          <cell r="AN629">
            <v>0</v>
          </cell>
        </row>
        <row r="630">
          <cell r="A630">
            <v>6844</v>
          </cell>
          <cell r="B630">
            <v>30156542</v>
          </cell>
          <cell r="C630">
            <v>7794626349218</v>
          </cell>
          <cell r="E630" t="str">
            <v>KCC</v>
          </cell>
          <cell r="F630" t="str">
            <v>Huggies</v>
          </cell>
          <cell r="G630" t="str">
            <v>Huggies Ultratrim 2 / Ch / 10 x 20</v>
          </cell>
          <cell r="H630" t="str">
            <v>g</v>
          </cell>
          <cell r="I630">
            <v>10</v>
          </cell>
          <cell r="J630">
            <v>20</v>
          </cell>
          <cell r="K630">
            <v>0.2</v>
          </cell>
          <cell r="AH630">
            <v>6844</v>
          </cell>
          <cell r="AI630">
            <v>5914</v>
          </cell>
          <cell r="AJ630">
            <v>13810103</v>
          </cell>
          <cell r="AK630">
            <v>1</v>
          </cell>
          <cell r="AN630">
            <v>0</v>
          </cell>
        </row>
        <row r="631">
          <cell r="A631">
            <v>7669</v>
          </cell>
          <cell r="B631">
            <v>30156391</v>
          </cell>
          <cell r="C631">
            <v>7794626000195</v>
          </cell>
          <cell r="E631" t="str">
            <v>KCC</v>
          </cell>
          <cell r="F631" t="str">
            <v>Huggies</v>
          </cell>
          <cell r="G631" t="str">
            <v>Huggies Ultratrim 3 /  M /  10 x 18</v>
          </cell>
          <cell r="H631" t="str">
            <v>g</v>
          </cell>
          <cell r="I631">
            <v>10</v>
          </cell>
          <cell r="J631">
            <v>18</v>
          </cell>
          <cell r="K631">
            <v>0.18</v>
          </cell>
          <cell r="AH631">
            <v>7669</v>
          </cell>
          <cell r="AI631">
            <v>4213</v>
          </cell>
          <cell r="AJ631">
            <v>13810103</v>
          </cell>
          <cell r="AK631">
            <v>5</v>
          </cell>
          <cell r="AN631">
            <v>0</v>
          </cell>
        </row>
        <row r="632">
          <cell r="A632">
            <v>6553</v>
          </cell>
          <cell r="B632">
            <v>0</v>
          </cell>
          <cell r="C632">
            <v>7794626735042</v>
          </cell>
          <cell r="E632" t="str">
            <v>KCC</v>
          </cell>
          <cell r="F632" t="str">
            <v>Huggies</v>
          </cell>
          <cell r="G632" t="str">
            <v>Huggies Ultratrim 4 / G / 10 x 16</v>
          </cell>
          <cell r="H632" t="str">
            <v>g</v>
          </cell>
          <cell r="I632">
            <v>10</v>
          </cell>
          <cell r="J632">
            <v>16</v>
          </cell>
          <cell r="K632">
            <v>0.16</v>
          </cell>
          <cell r="AH632">
            <v>6553</v>
          </cell>
          <cell r="AI632">
            <v>4214</v>
          </cell>
          <cell r="AJ632">
            <v>13810103</v>
          </cell>
          <cell r="AK632">
            <v>2</v>
          </cell>
          <cell r="AN632">
            <v>0</v>
          </cell>
        </row>
        <row r="633">
          <cell r="A633">
            <v>44296</v>
          </cell>
          <cell r="B633">
            <v>0</v>
          </cell>
          <cell r="C633">
            <v>7794626000232</v>
          </cell>
          <cell r="E633" t="str">
            <v>KCC</v>
          </cell>
          <cell r="F633" t="str">
            <v>Huggies</v>
          </cell>
          <cell r="G633" t="str">
            <v>Huggies Ultratrim 5 / XG / 12 x 14</v>
          </cell>
          <cell r="H633" t="str">
            <v>g</v>
          </cell>
          <cell r="I633">
            <v>12</v>
          </cell>
          <cell r="J633">
            <v>14</v>
          </cell>
          <cell r="K633">
            <v>0.16800000000000001</v>
          </cell>
          <cell r="AH633">
            <v>44296</v>
          </cell>
          <cell r="AI633">
            <v>5932</v>
          </cell>
          <cell r="AJ633">
            <v>13810103</v>
          </cell>
          <cell r="AK633">
            <v>3</v>
          </cell>
          <cell r="AN633">
            <v>0</v>
          </cell>
        </row>
        <row r="634">
          <cell r="A634">
            <v>44940</v>
          </cell>
          <cell r="B634">
            <v>0</v>
          </cell>
          <cell r="C634" t="str">
            <v>No tiene</v>
          </cell>
          <cell r="E634" t="str">
            <v>KCC</v>
          </cell>
          <cell r="F634" t="str">
            <v>Huggies</v>
          </cell>
          <cell r="G634" t="str">
            <v>Huggies ULTRATRIM CH 72 BOLSITAS x 2 Un.</v>
          </cell>
          <cell r="H634" t="str">
            <v>g</v>
          </cell>
          <cell r="I634">
            <v>72</v>
          </cell>
          <cell r="J634">
            <v>2</v>
          </cell>
          <cell r="K634">
            <v>0.14399999999999999</v>
          </cell>
          <cell r="AH634">
            <v>44940</v>
          </cell>
          <cell r="AI634">
            <v>4902</v>
          </cell>
          <cell r="AN634">
            <v>0</v>
          </cell>
        </row>
        <row r="635">
          <cell r="A635">
            <v>44942</v>
          </cell>
          <cell r="B635">
            <v>0</v>
          </cell>
          <cell r="C635" t="str">
            <v>No tiene</v>
          </cell>
          <cell r="E635" t="str">
            <v>KCC</v>
          </cell>
          <cell r="F635" t="str">
            <v>Huggies</v>
          </cell>
          <cell r="G635" t="str">
            <v>Huggies ULTRATRIM G 64 BOLSITAS x 2 Un.</v>
          </cell>
          <cell r="H635" t="str">
            <v>g</v>
          </cell>
          <cell r="I635">
            <v>64</v>
          </cell>
          <cell r="J635">
            <v>2</v>
          </cell>
          <cell r="K635">
            <v>0.128</v>
          </cell>
          <cell r="AH635">
            <v>44942</v>
          </cell>
          <cell r="AI635">
            <v>4904</v>
          </cell>
          <cell r="AN635">
            <v>0</v>
          </cell>
        </row>
        <row r="636">
          <cell r="A636">
            <v>23387</v>
          </cell>
          <cell r="B636">
            <v>30156555</v>
          </cell>
          <cell r="C636" t="str">
            <v>Combo</v>
          </cell>
          <cell r="E636" t="str">
            <v>KCC</v>
          </cell>
          <cell r="F636" t="str">
            <v>Huggies</v>
          </cell>
          <cell r="G636" t="str">
            <v>Huggies Ultratrim G16+Pull Ups n°2 / 10 combos</v>
          </cell>
          <cell r="H636" t="str">
            <v>g</v>
          </cell>
          <cell r="I636">
            <v>10</v>
          </cell>
          <cell r="J636">
            <v>26</v>
          </cell>
          <cell r="K636">
            <v>0.26</v>
          </cell>
          <cell r="AH636">
            <v>23387</v>
          </cell>
          <cell r="AI636">
            <v>11204</v>
          </cell>
          <cell r="AJ636">
            <v>13810103</v>
          </cell>
          <cell r="AK636">
            <v>23</v>
          </cell>
          <cell r="AN636">
            <v>0</v>
          </cell>
        </row>
        <row r="637">
          <cell r="A637">
            <v>6553</v>
          </cell>
          <cell r="B637">
            <v>0</v>
          </cell>
          <cell r="C637" t="str">
            <v>7794626735042v</v>
          </cell>
          <cell r="E637" t="str">
            <v>KCC</v>
          </cell>
          <cell r="F637" t="str">
            <v>Huggies</v>
          </cell>
          <cell r="G637" t="str">
            <v>Huggies Ultratrim G4 / Unisex / 10 x 16</v>
          </cell>
          <cell r="H637" t="str">
            <v>g</v>
          </cell>
          <cell r="I637">
            <v>10</v>
          </cell>
          <cell r="J637">
            <v>16</v>
          </cell>
          <cell r="K637">
            <v>0.16</v>
          </cell>
          <cell r="AH637">
            <v>6553</v>
          </cell>
          <cell r="AI637">
            <v>4132</v>
          </cell>
          <cell r="AN637">
            <v>0</v>
          </cell>
        </row>
        <row r="638">
          <cell r="A638">
            <v>44941</v>
          </cell>
          <cell r="B638">
            <v>30155073</v>
          </cell>
          <cell r="C638" t="str">
            <v>No tiene</v>
          </cell>
          <cell r="E638" t="str">
            <v>KCC</v>
          </cell>
          <cell r="F638" t="str">
            <v>Huggies</v>
          </cell>
          <cell r="G638" t="str">
            <v>Huggies ULTRATRIM M 72 BOLSITAS x 2 Un.</v>
          </cell>
          <cell r="H638" t="str">
            <v>g</v>
          </cell>
          <cell r="I638">
            <v>72</v>
          </cell>
          <cell r="J638">
            <v>2</v>
          </cell>
          <cell r="K638">
            <v>0.14399999999999999</v>
          </cell>
          <cell r="AH638">
            <v>44941</v>
          </cell>
          <cell r="AI638">
            <v>4903</v>
          </cell>
          <cell r="AN638">
            <v>0</v>
          </cell>
        </row>
        <row r="639">
          <cell r="A639">
            <v>7669</v>
          </cell>
          <cell r="B639">
            <v>0</v>
          </cell>
          <cell r="C639" t="str">
            <v>7794626000195v</v>
          </cell>
          <cell r="E639" t="str">
            <v>KCC</v>
          </cell>
          <cell r="F639" t="str">
            <v>Huggies</v>
          </cell>
          <cell r="G639" t="str">
            <v>Huggies Ultratrim M3 Bridge unisex 10x18</v>
          </cell>
          <cell r="H639" t="str">
            <v>g</v>
          </cell>
          <cell r="I639">
            <v>10</v>
          </cell>
          <cell r="J639">
            <v>18</v>
          </cell>
          <cell r="K639">
            <v>0.18</v>
          </cell>
          <cell r="AH639">
            <v>7669</v>
          </cell>
          <cell r="AI639">
            <v>5915</v>
          </cell>
          <cell r="AN639">
            <v>0</v>
          </cell>
        </row>
        <row r="640">
          <cell r="A640">
            <v>43969</v>
          </cell>
          <cell r="B640">
            <v>0</v>
          </cell>
          <cell r="C640" t="str">
            <v>7794626735165v</v>
          </cell>
          <cell r="E640" t="str">
            <v>KCC</v>
          </cell>
          <cell r="F640" t="str">
            <v>Huggies</v>
          </cell>
          <cell r="G640" t="str">
            <v xml:space="preserve">Huggies Ultratrim Maxi Pack  M / Unisex / 6 x 36 </v>
          </cell>
          <cell r="H640" t="str">
            <v>g</v>
          </cell>
          <cell r="I640">
            <v>6</v>
          </cell>
          <cell r="J640">
            <v>36</v>
          </cell>
          <cell r="K640">
            <v>0.216</v>
          </cell>
          <cell r="AH640">
            <v>43969</v>
          </cell>
          <cell r="AI640">
            <v>5916</v>
          </cell>
          <cell r="AN640">
            <v>0</v>
          </cell>
        </row>
        <row r="641">
          <cell r="A641">
            <v>43994</v>
          </cell>
          <cell r="B641">
            <v>0</v>
          </cell>
          <cell r="C641" t="str">
            <v>7794626735189v</v>
          </cell>
          <cell r="E641" t="str">
            <v>KCC</v>
          </cell>
          <cell r="F641" t="str">
            <v>Huggies</v>
          </cell>
          <cell r="G641" t="str">
            <v xml:space="preserve">Huggies Ultratrim Maxi Pack G / Unisex / 6 x 32 </v>
          </cell>
          <cell r="H641" t="str">
            <v>g</v>
          </cell>
          <cell r="I641">
            <v>6</v>
          </cell>
          <cell r="J641">
            <v>32</v>
          </cell>
          <cell r="K641">
            <v>0.192</v>
          </cell>
          <cell r="AH641">
            <v>43994</v>
          </cell>
          <cell r="AI641">
            <v>5918</v>
          </cell>
          <cell r="AN641">
            <v>0</v>
          </cell>
        </row>
        <row r="642">
          <cell r="A642">
            <v>43988</v>
          </cell>
          <cell r="B642">
            <v>0</v>
          </cell>
          <cell r="C642" t="str">
            <v>7794626735202v</v>
          </cell>
          <cell r="E642" t="str">
            <v>KCC</v>
          </cell>
          <cell r="F642" t="str">
            <v>Huggies</v>
          </cell>
          <cell r="G642" t="str">
            <v>Huggies Ultratrim Maxi Pack XG / Unisex / 6 x 28</v>
          </cell>
          <cell r="H642" t="str">
            <v>g</v>
          </cell>
          <cell r="I642">
            <v>6</v>
          </cell>
          <cell r="J642">
            <v>28</v>
          </cell>
          <cell r="K642">
            <v>0.16800000000000001</v>
          </cell>
          <cell r="AH642">
            <v>43988</v>
          </cell>
          <cell r="AI642">
            <v>5920</v>
          </cell>
          <cell r="AN642">
            <v>0</v>
          </cell>
        </row>
        <row r="643">
          <cell r="A643">
            <v>44939</v>
          </cell>
          <cell r="B643">
            <v>30156539</v>
          </cell>
          <cell r="C643" t="str">
            <v>No tiene</v>
          </cell>
          <cell r="E643" t="str">
            <v>KCC</v>
          </cell>
          <cell r="F643" t="str">
            <v>Huggies</v>
          </cell>
          <cell r="G643" t="str">
            <v>Huggies ULTRATRIM RN 72 BOLSITAS x 2 Un.</v>
          </cell>
          <cell r="H643" t="str">
            <v>g</v>
          </cell>
          <cell r="I643">
            <v>72</v>
          </cell>
          <cell r="J643">
            <v>2</v>
          </cell>
          <cell r="K643">
            <v>0.14399999999999999</v>
          </cell>
          <cell r="AH643">
            <v>44939</v>
          </cell>
          <cell r="AI643">
            <v>4901</v>
          </cell>
          <cell r="AN643">
            <v>0</v>
          </cell>
        </row>
        <row r="644">
          <cell r="A644">
            <v>44003</v>
          </cell>
          <cell r="B644">
            <v>0</v>
          </cell>
          <cell r="C644" t="str">
            <v>7794626000232v</v>
          </cell>
          <cell r="E644" t="str">
            <v>KCC</v>
          </cell>
          <cell r="F644" t="str">
            <v>Huggies</v>
          </cell>
          <cell r="G644" t="str">
            <v>Huggies Ultratrim SWORD XG5 / Unisex / 10 x 14</v>
          </cell>
          <cell r="H644" t="str">
            <v>g</v>
          </cell>
          <cell r="I644">
            <v>10</v>
          </cell>
          <cell r="J644">
            <v>14</v>
          </cell>
          <cell r="K644">
            <v>0.14000000000000001</v>
          </cell>
          <cell r="AH644">
            <v>44003</v>
          </cell>
          <cell r="AI644">
            <v>5919</v>
          </cell>
          <cell r="AN644">
            <v>0</v>
          </cell>
        </row>
        <row r="645">
          <cell r="A645">
            <v>44943</v>
          </cell>
          <cell r="B645">
            <v>30155074</v>
          </cell>
          <cell r="C645" t="str">
            <v>No tiene</v>
          </cell>
          <cell r="E645" t="str">
            <v>KCC</v>
          </cell>
          <cell r="F645" t="str">
            <v>Huggies</v>
          </cell>
          <cell r="G645" t="str">
            <v>Huggies ULTRATRIM XG 56 BOLSITAS x 2 Un.</v>
          </cell>
          <cell r="H645" t="str">
            <v>g</v>
          </cell>
          <cell r="I645">
            <v>56</v>
          </cell>
          <cell r="J645">
            <v>2</v>
          </cell>
          <cell r="K645">
            <v>0.112</v>
          </cell>
          <cell r="AH645">
            <v>44943</v>
          </cell>
          <cell r="AI645">
            <v>4905</v>
          </cell>
          <cell r="AN645">
            <v>0</v>
          </cell>
        </row>
        <row r="646">
          <cell r="A646">
            <v>23388</v>
          </cell>
          <cell r="B646">
            <v>30156556</v>
          </cell>
          <cell r="C646" t="str">
            <v>Combo</v>
          </cell>
          <cell r="E646" t="str">
            <v>KCC</v>
          </cell>
          <cell r="F646" t="str">
            <v>Huggies</v>
          </cell>
          <cell r="G646" t="str">
            <v>Huggies Ultratrim XG14+Pull Ups n°2 / 10 combos</v>
          </cell>
          <cell r="H646" t="str">
            <v>g</v>
          </cell>
          <cell r="I646">
            <v>10</v>
          </cell>
          <cell r="J646">
            <v>24</v>
          </cell>
          <cell r="K646">
            <v>0.24</v>
          </cell>
          <cell r="AH646">
            <v>23388</v>
          </cell>
          <cell r="AI646">
            <v>11205</v>
          </cell>
          <cell r="AJ646">
            <v>13810103</v>
          </cell>
          <cell r="AK646">
            <v>24</v>
          </cell>
          <cell r="AN646">
            <v>0</v>
          </cell>
        </row>
        <row r="647">
          <cell r="A647">
            <v>7664</v>
          </cell>
          <cell r="B647">
            <v>0</v>
          </cell>
          <cell r="C647" t="str">
            <v>7794626000232v</v>
          </cell>
          <cell r="E647" t="str">
            <v>KCC</v>
          </cell>
          <cell r="F647" t="str">
            <v>Huggies</v>
          </cell>
          <cell r="G647" t="str">
            <v>Huggies Ultratrim XG5 / Unisex / 10 x 14</v>
          </cell>
          <cell r="H647" t="str">
            <v>g</v>
          </cell>
          <cell r="I647">
            <v>10</v>
          </cell>
          <cell r="J647">
            <v>14</v>
          </cell>
          <cell r="K647">
            <v>0.14000000000000001</v>
          </cell>
          <cell r="AH647">
            <v>7664</v>
          </cell>
          <cell r="AI647">
            <v>4133</v>
          </cell>
          <cell r="AN647">
            <v>0</v>
          </cell>
        </row>
        <row r="648">
          <cell r="A648">
            <v>6164</v>
          </cell>
          <cell r="B648">
            <v>30155364</v>
          </cell>
          <cell r="C648">
            <v>7798038150158</v>
          </cell>
          <cell r="D648">
            <v>17798038150165</v>
          </cell>
          <cell r="E648" t="str">
            <v>KCC</v>
          </cell>
          <cell r="F648" t="str">
            <v>KLEENEX</v>
          </cell>
          <cell r="G648" t="str">
            <v>Facial KLEENEX 48x75u box</v>
          </cell>
          <cell r="H648" t="str">
            <v>g</v>
          </cell>
          <cell r="I648">
            <v>48</v>
          </cell>
          <cell r="J648">
            <v>75</v>
          </cell>
          <cell r="K648">
            <v>0.36</v>
          </cell>
          <cell r="L648" t="str">
            <v>Family Care</v>
          </cell>
          <cell r="M648" t="str">
            <v>Box</v>
          </cell>
          <cell r="N648" t="str">
            <v>T4</v>
          </cell>
          <cell r="O648" t="str">
            <v>Premium</v>
          </cell>
          <cell r="P648" t="str">
            <v>48x75u</v>
          </cell>
          <cell r="Q648" t="str">
            <v>Pañuelos descartables</v>
          </cell>
          <cell r="R648">
            <v>0.1</v>
          </cell>
          <cell r="S648">
            <v>8.5000000000000006E-2</v>
          </cell>
          <cell r="T648">
            <v>4.8</v>
          </cell>
          <cell r="U648">
            <v>4.08</v>
          </cell>
          <cell r="V648">
            <v>40</v>
          </cell>
          <cell r="W648">
            <v>110</v>
          </cell>
          <cell r="X648">
            <v>160</v>
          </cell>
          <cell r="Y648">
            <v>665</v>
          </cell>
          <cell r="Z648">
            <v>350</v>
          </cell>
          <cell r="AA648">
            <v>175</v>
          </cell>
          <cell r="AB648">
            <v>4</v>
          </cell>
          <cell r="AC648">
            <v>28</v>
          </cell>
          <cell r="AD648">
            <v>40.731000000000002</v>
          </cell>
          <cell r="AE648" t="str">
            <v>Cajas</v>
          </cell>
          <cell r="AF648" t="str">
            <v>Argentina</v>
          </cell>
          <cell r="AH648">
            <v>6164</v>
          </cell>
          <cell r="AN648">
            <v>4080</v>
          </cell>
        </row>
        <row r="649">
          <cell r="A649">
            <v>6163</v>
          </cell>
          <cell r="B649">
            <v>30155261</v>
          </cell>
          <cell r="C649">
            <v>7798038150165</v>
          </cell>
          <cell r="D649">
            <v>17798038150162</v>
          </cell>
          <cell r="E649" t="str">
            <v>KCC</v>
          </cell>
          <cell r="F649" t="str">
            <v>KLEENEX</v>
          </cell>
          <cell r="G649" t="str">
            <v>Facial KLEENEX 24x100u box</v>
          </cell>
          <cell r="H649" t="str">
            <v>g</v>
          </cell>
          <cell r="I649">
            <v>24</v>
          </cell>
          <cell r="J649">
            <v>100</v>
          </cell>
          <cell r="K649">
            <v>0.24</v>
          </cell>
          <cell r="L649" t="str">
            <v>Family Care</v>
          </cell>
          <cell r="M649" t="str">
            <v>Box</v>
          </cell>
          <cell r="N649" t="str">
            <v>T4</v>
          </cell>
          <cell r="O649" t="str">
            <v>Premium</v>
          </cell>
          <cell r="P649" t="str">
            <v>24x100u</v>
          </cell>
          <cell r="Q649" t="str">
            <v>Pañuelos descartables</v>
          </cell>
          <cell r="R649">
            <v>0.19500000000000001</v>
          </cell>
          <cell r="S649">
            <v>0.16574999999999998</v>
          </cell>
          <cell r="T649">
            <v>4.68</v>
          </cell>
          <cell r="U649">
            <v>3.9779999999999998</v>
          </cell>
          <cell r="V649">
            <v>55</v>
          </cell>
          <cell r="W649">
            <v>110</v>
          </cell>
          <cell r="X649">
            <v>235</v>
          </cell>
          <cell r="Y649">
            <v>490</v>
          </cell>
          <cell r="Z649">
            <v>370</v>
          </cell>
          <cell r="AA649">
            <v>230</v>
          </cell>
          <cell r="AB649">
            <v>6</v>
          </cell>
          <cell r="AC649">
            <v>30</v>
          </cell>
          <cell r="AD649">
            <v>41.698999999999998</v>
          </cell>
          <cell r="AE649" t="str">
            <v>Cajas</v>
          </cell>
          <cell r="AF649" t="str">
            <v>Argentina</v>
          </cell>
          <cell r="AH649">
            <v>6163</v>
          </cell>
          <cell r="AN649">
            <v>3977.9999999999995</v>
          </cell>
        </row>
        <row r="650">
          <cell r="A650">
            <v>62941</v>
          </cell>
          <cell r="B650">
            <v>30171059</v>
          </cell>
          <cell r="C650">
            <v>7798038151308</v>
          </cell>
          <cell r="D650">
            <v>17798038151305</v>
          </cell>
          <cell r="E650" t="str">
            <v>KCC</v>
          </cell>
          <cell r="F650" t="str">
            <v>KLEENEX</v>
          </cell>
          <cell r="G650" t="str">
            <v>Facial KLEENEX 24x75u cubo</v>
          </cell>
          <cell r="H650" t="str">
            <v>g</v>
          </cell>
          <cell r="I650">
            <v>24</v>
          </cell>
          <cell r="J650">
            <v>75</v>
          </cell>
          <cell r="K650">
            <v>0.18</v>
          </cell>
          <cell r="L650" t="str">
            <v>Family Care</v>
          </cell>
          <cell r="M650" t="str">
            <v>Cubo</v>
          </cell>
          <cell r="N650" t="str">
            <v>T4</v>
          </cell>
          <cell r="O650" t="str">
            <v>Premium</v>
          </cell>
          <cell r="P650" t="str">
            <v>24x75u</v>
          </cell>
          <cell r="Q650" t="str">
            <v>Pañuelos descartables</v>
          </cell>
          <cell r="R650">
            <v>0.16137500000000002</v>
          </cell>
          <cell r="S650">
            <v>0.13716875000000001</v>
          </cell>
          <cell r="T650">
            <v>3.8730000000000002</v>
          </cell>
          <cell r="U650">
            <v>3.2920500000000001</v>
          </cell>
          <cell r="V650">
            <v>120</v>
          </cell>
          <cell r="W650">
            <v>120</v>
          </cell>
          <cell r="X650">
            <v>120</v>
          </cell>
          <cell r="Y650">
            <v>355</v>
          </cell>
          <cell r="Z650">
            <v>285</v>
          </cell>
          <cell r="AA650">
            <v>477</v>
          </cell>
          <cell r="AB650">
            <v>7</v>
          </cell>
          <cell r="AC650">
            <v>28</v>
          </cell>
          <cell r="AD650">
            <v>48.26</v>
          </cell>
          <cell r="AE650" t="str">
            <v>Cajas</v>
          </cell>
          <cell r="AF650" t="str">
            <v>Argentina</v>
          </cell>
          <cell r="AH650">
            <v>62941</v>
          </cell>
          <cell r="AN650">
            <v>3292.05</v>
          </cell>
        </row>
        <row r="651">
          <cell r="A651">
            <v>62945</v>
          </cell>
          <cell r="B651">
            <v>30171004</v>
          </cell>
          <cell r="C651">
            <v>7798038151285</v>
          </cell>
          <cell r="D651">
            <v>17798038151282</v>
          </cell>
          <cell r="E651" t="str">
            <v>KCC</v>
          </cell>
          <cell r="F651" t="str">
            <v>KLEENEX</v>
          </cell>
          <cell r="G651" t="str">
            <v>Facial KLEENEX 47x(6x10u) pockets</v>
          </cell>
          <cell r="H651" t="str">
            <v>g</v>
          </cell>
          <cell r="I651">
            <v>47</v>
          </cell>
          <cell r="J651">
            <v>10</v>
          </cell>
          <cell r="K651">
            <v>0.28199999999999997</v>
          </cell>
          <cell r="L651" t="str">
            <v>Family Care</v>
          </cell>
          <cell r="M651" t="str">
            <v>Pockets</v>
          </cell>
          <cell r="N651" t="str">
            <v>T4</v>
          </cell>
          <cell r="O651" t="str">
            <v>Premium</v>
          </cell>
          <cell r="P651" t="str">
            <v>47x(6x10u)</v>
          </cell>
          <cell r="Q651" t="str">
            <v>Pañuelos descartables</v>
          </cell>
          <cell r="R651">
            <v>0.13736170212765958</v>
          </cell>
          <cell r="S651">
            <v>0.11675744680851065</v>
          </cell>
          <cell r="T651">
            <v>6.4560000000000004</v>
          </cell>
          <cell r="U651">
            <v>5.4876000000000005</v>
          </cell>
          <cell r="V651">
            <v>50</v>
          </cell>
          <cell r="W651">
            <v>110</v>
          </cell>
          <cell r="X651">
            <v>155</v>
          </cell>
          <cell r="Y651">
            <v>370</v>
          </cell>
          <cell r="Z651">
            <v>650</v>
          </cell>
          <cell r="AA651">
            <v>160</v>
          </cell>
          <cell r="AB651">
            <v>4</v>
          </cell>
          <cell r="AC651">
            <v>32</v>
          </cell>
          <cell r="AD651">
            <v>38.479999999999997</v>
          </cell>
          <cell r="AE651" t="str">
            <v>Cajas</v>
          </cell>
          <cell r="AF651" t="str">
            <v>Argentina</v>
          </cell>
          <cell r="AH651">
            <v>62945</v>
          </cell>
          <cell r="AN651">
            <v>5487.6</v>
          </cell>
        </row>
        <row r="652">
          <cell r="A652">
            <v>67499</v>
          </cell>
          <cell r="B652">
            <v>30171004</v>
          </cell>
          <cell r="C652">
            <v>7798038151292</v>
          </cell>
          <cell r="D652">
            <v>17798038151282</v>
          </cell>
          <cell r="E652" t="str">
            <v>KCC</v>
          </cell>
          <cell r="F652" t="str">
            <v>KLEENEX</v>
          </cell>
          <cell r="G652" t="str">
            <v>Facial KLEENEX (47x6)x10u pockets</v>
          </cell>
          <cell r="H652" t="str">
            <v>g</v>
          </cell>
          <cell r="I652">
            <v>282</v>
          </cell>
          <cell r="J652">
            <v>10</v>
          </cell>
          <cell r="K652">
            <v>0.28199999999999997</v>
          </cell>
          <cell r="L652" t="str">
            <v>Family Care</v>
          </cell>
          <cell r="M652" t="str">
            <v>Pockets</v>
          </cell>
          <cell r="N652" t="str">
            <v>T4</v>
          </cell>
          <cell r="O652" t="str">
            <v>Premium</v>
          </cell>
          <cell r="P652" t="str">
            <v>(47x6)x10u</v>
          </cell>
          <cell r="Q652" t="str">
            <v>Pañuelos descartables</v>
          </cell>
          <cell r="R652">
            <v>2.2893617021276597E-2</v>
          </cell>
          <cell r="S652">
            <v>1.9459574468085109E-2</v>
          </cell>
          <cell r="T652">
            <v>6.4560000000000004</v>
          </cell>
          <cell r="U652">
            <v>5.4876000000000005</v>
          </cell>
          <cell r="V652">
            <v>10</v>
          </cell>
          <cell r="W652">
            <v>70</v>
          </cell>
          <cell r="X652">
            <v>100</v>
          </cell>
          <cell r="Y652">
            <v>370</v>
          </cell>
          <cell r="Z652">
            <v>650</v>
          </cell>
          <cell r="AA652">
            <v>160</v>
          </cell>
          <cell r="AB652">
            <v>4</v>
          </cell>
          <cell r="AC652">
            <v>32</v>
          </cell>
          <cell r="AD652">
            <v>38.479999999999997</v>
          </cell>
          <cell r="AE652" t="str">
            <v>Cajas</v>
          </cell>
          <cell r="AF652" t="str">
            <v>Argentina</v>
          </cell>
          <cell r="AH652">
            <v>67499</v>
          </cell>
          <cell r="AN652">
            <v>5487.6</v>
          </cell>
        </row>
        <row r="653">
          <cell r="A653">
            <v>62958</v>
          </cell>
          <cell r="B653">
            <v>30171261</v>
          </cell>
          <cell r="C653">
            <v>7798038151100</v>
          </cell>
          <cell r="D653">
            <v>17798038151108</v>
          </cell>
          <cell r="E653" t="str">
            <v>KCC</v>
          </cell>
          <cell r="F653" t="str">
            <v>KLEENEX</v>
          </cell>
          <cell r="G653" t="str">
            <v>Facial KLEENEX 72x50u softpack chico</v>
          </cell>
          <cell r="H653" t="str">
            <v>g</v>
          </cell>
          <cell r="I653">
            <v>72</v>
          </cell>
          <cell r="J653">
            <v>50</v>
          </cell>
          <cell r="K653">
            <v>0.24</v>
          </cell>
          <cell r="L653" t="str">
            <v>Family Care</v>
          </cell>
          <cell r="M653" t="str">
            <v>soft pack</v>
          </cell>
          <cell r="N653" t="str">
            <v>T4</v>
          </cell>
          <cell r="O653" t="str">
            <v>Premium</v>
          </cell>
          <cell r="P653" t="str">
            <v>72x50u</v>
          </cell>
          <cell r="Q653" t="str">
            <v>Pañuelos descartables</v>
          </cell>
          <cell r="R653">
            <v>8.0416666666666664E-2</v>
          </cell>
          <cell r="S653">
            <v>6.835416666666666E-2</v>
          </cell>
          <cell r="T653">
            <v>5.79</v>
          </cell>
          <cell r="U653">
            <v>4.9215</v>
          </cell>
          <cell r="V653">
            <v>260</v>
          </cell>
          <cell r="W653">
            <v>160</v>
          </cell>
          <cell r="X653">
            <v>115</v>
          </cell>
          <cell r="Y653">
            <v>485</v>
          </cell>
          <cell r="Z653">
            <v>230</v>
          </cell>
          <cell r="AA653">
            <v>265</v>
          </cell>
          <cell r="AB653">
            <v>8</v>
          </cell>
          <cell r="AC653">
            <v>40</v>
          </cell>
          <cell r="AD653">
            <v>29.56</v>
          </cell>
          <cell r="AE653" t="str">
            <v>Cajas</v>
          </cell>
          <cell r="AF653" t="str">
            <v>Argentina</v>
          </cell>
          <cell r="AH653">
            <v>62958</v>
          </cell>
          <cell r="AN653">
            <v>4921.5</v>
          </cell>
        </row>
        <row r="654">
          <cell r="A654">
            <v>62959</v>
          </cell>
          <cell r="B654">
            <v>30156492</v>
          </cell>
          <cell r="C654">
            <v>7798038151186</v>
          </cell>
          <cell r="D654">
            <v>17798038151107</v>
          </cell>
          <cell r="E654" t="str">
            <v>KCC</v>
          </cell>
          <cell r="F654" t="str">
            <v>KLEENEX</v>
          </cell>
          <cell r="G654" t="str">
            <v>Facial KLEENEX 6x(12x50u) softpacks chico c/dispenser</v>
          </cell>
          <cell r="H654" t="str">
            <v>g</v>
          </cell>
          <cell r="I654">
            <v>6</v>
          </cell>
          <cell r="J654">
            <v>12</v>
          </cell>
          <cell r="K654">
            <v>0.36</v>
          </cell>
          <cell r="L654" t="str">
            <v>Family Care</v>
          </cell>
          <cell r="M654" t="str">
            <v>soft pack</v>
          </cell>
          <cell r="N654" t="str">
            <v>T4</v>
          </cell>
          <cell r="O654" t="str">
            <v>Premium</v>
          </cell>
          <cell r="P654" t="str">
            <v>6x(12x50u)</v>
          </cell>
          <cell r="Q654" t="str">
            <v>Pañuelos descartables</v>
          </cell>
          <cell r="R654">
            <v>1.0601666666666667</v>
          </cell>
          <cell r="S654">
            <v>0.90114166666666662</v>
          </cell>
          <cell r="T654">
            <v>6.3609999999999998</v>
          </cell>
          <cell r="U654">
            <v>5.4068499999999995</v>
          </cell>
          <cell r="V654">
            <v>110</v>
          </cell>
          <cell r="W654">
            <v>160</v>
          </cell>
          <cell r="X654">
            <v>260</v>
          </cell>
          <cell r="Y654">
            <v>230</v>
          </cell>
          <cell r="Z654">
            <v>265</v>
          </cell>
          <cell r="AA654">
            <v>485</v>
          </cell>
          <cell r="AB654">
            <v>8</v>
          </cell>
          <cell r="AC654">
            <v>40</v>
          </cell>
          <cell r="AD654">
            <v>29.561</v>
          </cell>
          <cell r="AE654" t="str">
            <v>Cajas</v>
          </cell>
          <cell r="AF654" t="str">
            <v>Argentina</v>
          </cell>
          <cell r="AH654">
            <v>62959</v>
          </cell>
          <cell r="AN654">
            <v>5406.8499999999995</v>
          </cell>
        </row>
        <row r="655">
          <cell r="A655">
            <v>45003</v>
          </cell>
          <cell r="B655">
            <v>30156550</v>
          </cell>
          <cell r="C655">
            <v>7800500602772</v>
          </cell>
          <cell r="E655" t="str">
            <v>KCC</v>
          </cell>
          <cell r="F655" t="str">
            <v>Kotex</v>
          </cell>
          <cell r="G655" t="str">
            <v>Kotex s.delg. Cent. anatom. suave 16x10u+broche</v>
          </cell>
          <cell r="H655" t="str">
            <v>g</v>
          </cell>
          <cell r="I655">
            <v>16</v>
          </cell>
          <cell r="J655">
            <v>10</v>
          </cell>
          <cell r="K655">
            <v>0.16</v>
          </cell>
          <cell r="L655" t="str">
            <v>Fem Care</v>
          </cell>
          <cell r="AG655">
            <v>37314</v>
          </cell>
          <cell r="AH655">
            <v>45003</v>
          </cell>
          <cell r="AI655">
            <v>42921</v>
          </cell>
          <cell r="AJ655">
            <v>13440304</v>
          </cell>
          <cell r="AK655">
            <v>5</v>
          </cell>
          <cell r="AN655">
            <v>0</v>
          </cell>
        </row>
        <row r="656">
          <cell r="A656">
            <v>45002</v>
          </cell>
          <cell r="B656">
            <v>30156551</v>
          </cell>
          <cell r="C656">
            <v>7793620001245</v>
          </cell>
          <cell r="E656" t="str">
            <v>KCC</v>
          </cell>
          <cell r="F656" t="str">
            <v>Kotex</v>
          </cell>
          <cell r="G656" t="str">
            <v>Kotex Supersec anatómica 40x10u+broche</v>
          </cell>
          <cell r="H656" t="str">
            <v>g</v>
          </cell>
          <cell r="I656">
            <v>40</v>
          </cell>
          <cell r="J656">
            <v>10</v>
          </cell>
          <cell r="K656">
            <v>0.4</v>
          </cell>
          <cell r="L656" t="str">
            <v>Fem Care</v>
          </cell>
          <cell r="AG656">
            <v>37314</v>
          </cell>
          <cell r="AH656">
            <v>45002</v>
          </cell>
          <cell r="AI656">
            <v>42952</v>
          </cell>
          <cell r="AJ656">
            <v>13440304</v>
          </cell>
          <cell r="AK656">
            <v>1</v>
          </cell>
          <cell r="AN656">
            <v>0</v>
          </cell>
        </row>
        <row r="657">
          <cell r="A657">
            <v>39858</v>
          </cell>
          <cell r="B657">
            <v>0</v>
          </cell>
          <cell r="C657" t="str">
            <v>7793620001245v</v>
          </cell>
          <cell r="E657" t="str">
            <v>KCC</v>
          </cell>
          <cell r="F657" t="str">
            <v>Kotex</v>
          </cell>
          <cell r="G657" t="str">
            <v>Kotex anatómicas 60 x 10 (azul transparente).</v>
          </cell>
          <cell r="H657" t="str">
            <v>g</v>
          </cell>
          <cell r="I657">
            <v>60</v>
          </cell>
          <cell r="J657">
            <v>10</v>
          </cell>
          <cell r="K657">
            <v>0.6</v>
          </cell>
          <cell r="L657" t="str">
            <v>Fem Care</v>
          </cell>
          <cell r="AH657">
            <v>39858</v>
          </cell>
          <cell r="AI657">
            <v>5311</v>
          </cell>
          <cell r="AJ657">
            <v>13440304</v>
          </cell>
          <cell r="AK657">
            <v>1</v>
          </cell>
          <cell r="AN657">
            <v>0</v>
          </cell>
        </row>
        <row r="658">
          <cell r="A658">
            <v>39857</v>
          </cell>
          <cell r="B658">
            <v>0</v>
          </cell>
          <cell r="C658">
            <v>7793620001238</v>
          </cell>
          <cell r="E658" t="str">
            <v>KCC</v>
          </cell>
          <cell r="F658" t="str">
            <v>Kotex</v>
          </cell>
          <cell r="G658" t="str">
            <v>Kotex c/ alas 60 x 10 (lila).</v>
          </cell>
          <cell r="H658" t="str">
            <v>g</v>
          </cell>
          <cell r="I658">
            <v>60</v>
          </cell>
          <cell r="J658">
            <v>10</v>
          </cell>
          <cell r="K658">
            <v>0.6</v>
          </cell>
          <cell r="L658" t="str">
            <v>Fem Care</v>
          </cell>
          <cell r="AH658">
            <v>39857</v>
          </cell>
          <cell r="AI658">
            <v>4293</v>
          </cell>
          <cell r="AJ658">
            <v>13440304</v>
          </cell>
          <cell r="AK658">
            <v>7</v>
          </cell>
          <cell r="AN658">
            <v>0</v>
          </cell>
        </row>
        <row r="659">
          <cell r="A659">
            <v>34298</v>
          </cell>
          <cell r="B659">
            <v>0</v>
          </cell>
          <cell r="C659">
            <v>7793620001269</v>
          </cell>
          <cell r="E659" t="str">
            <v>KCC</v>
          </cell>
          <cell r="F659" t="str">
            <v>Kotex</v>
          </cell>
          <cell r="G659" t="str">
            <v>Kotex c/ alas normal 60 x 10 (verde).</v>
          </cell>
          <cell r="H659" t="str">
            <v>g</v>
          </cell>
          <cell r="I659">
            <v>60</v>
          </cell>
          <cell r="J659">
            <v>10</v>
          </cell>
          <cell r="K659">
            <v>0.6</v>
          </cell>
          <cell r="L659" t="str">
            <v>Fem Care</v>
          </cell>
          <cell r="AH659">
            <v>34298</v>
          </cell>
          <cell r="AI659">
            <v>4297</v>
          </cell>
          <cell r="AJ659">
            <v>13440304</v>
          </cell>
          <cell r="AK659">
            <v>3</v>
          </cell>
          <cell r="AN659">
            <v>0</v>
          </cell>
        </row>
        <row r="660">
          <cell r="A660">
            <v>35478</v>
          </cell>
          <cell r="B660">
            <v>0</v>
          </cell>
          <cell r="C660">
            <v>7793620001252</v>
          </cell>
          <cell r="E660" t="str">
            <v>KCC</v>
          </cell>
          <cell r="F660" t="str">
            <v>Kotex</v>
          </cell>
          <cell r="G660" t="str">
            <v>Kotex Largas c/ alas 40 x 10 (rosada).</v>
          </cell>
          <cell r="H660" t="str">
            <v>g</v>
          </cell>
          <cell r="I660">
            <v>40</v>
          </cell>
          <cell r="J660">
            <v>10</v>
          </cell>
          <cell r="K660">
            <v>0.4</v>
          </cell>
          <cell r="L660" t="str">
            <v>Fem Care</v>
          </cell>
          <cell r="AH660">
            <v>35478</v>
          </cell>
          <cell r="AI660">
            <v>5201</v>
          </cell>
          <cell r="AJ660">
            <v>13440304</v>
          </cell>
          <cell r="AK660">
            <v>2</v>
          </cell>
          <cell r="AN660">
            <v>0</v>
          </cell>
        </row>
        <row r="661">
          <cell r="A661">
            <v>34295</v>
          </cell>
          <cell r="B661">
            <v>0</v>
          </cell>
          <cell r="C661">
            <v>7793620457011</v>
          </cell>
          <cell r="E661" t="str">
            <v>KCC</v>
          </cell>
          <cell r="F661" t="str">
            <v>Kotex</v>
          </cell>
          <cell r="G661" t="str">
            <v>Kotex normal anatomica 60 x 10 (celeste).</v>
          </cell>
          <cell r="H661" t="str">
            <v>g</v>
          </cell>
          <cell r="I661">
            <v>60</v>
          </cell>
          <cell r="J661">
            <v>10</v>
          </cell>
          <cell r="K661">
            <v>0.6</v>
          </cell>
          <cell r="L661" t="str">
            <v>Fem Care</v>
          </cell>
          <cell r="AH661">
            <v>34295</v>
          </cell>
          <cell r="AI661">
            <v>4298</v>
          </cell>
          <cell r="AJ661">
            <v>13440304</v>
          </cell>
          <cell r="AK661">
            <v>4</v>
          </cell>
          <cell r="AN661">
            <v>0</v>
          </cell>
        </row>
        <row r="662">
          <cell r="A662">
            <v>34311</v>
          </cell>
          <cell r="B662">
            <v>30155136</v>
          </cell>
          <cell r="C662">
            <v>7805000603182</v>
          </cell>
          <cell r="E662" t="str">
            <v>KCC</v>
          </cell>
          <cell r="F662" t="str">
            <v>Kotex</v>
          </cell>
          <cell r="G662" t="str">
            <v>Kotex P.D. anatómico 50 x 20 (celeste)</v>
          </cell>
          <cell r="H662" t="str">
            <v>g</v>
          </cell>
          <cell r="I662">
            <v>50</v>
          </cell>
          <cell r="J662">
            <v>20</v>
          </cell>
          <cell r="K662">
            <v>1</v>
          </cell>
          <cell r="L662" t="str">
            <v>Fem Care</v>
          </cell>
          <cell r="AH662">
            <v>34311</v>
          </cell>
          <cell r="AI662">
            <v>4262</v>
          </cell>
          <cell r="AJ662">
            <v>13440506</v>
          </cell>
          <cell r="AK662">
            <v>2</v>
          </cell>
          <cell r="AN662">
            <v>0</v>
          </cell>
        </row>
        <row r="663">
          <cell r="A663">
            <v>35474</v>
          </cell>
          <cell r="B663">
            <v>0</v>
          </cell>
          <cell r="C663" t="str">
            <v>7805000602772v</v>
          </cell>
          <cell r="E663" t="str">
            <v>KCC</v>
          </cell>
          <cell r="F663" t="str">
            <v>Kotex</v>
          </cell>
          <cell r="G663" t="str">
            <v>Kotex s.delg. anatom. suave 24 x 10 (rosa).</v>
          </cell>
          <cell r="H663" t="str">
            <v>g</v>
          </cell>
          <cell r="I663">
            <v>24</v>
          </cell>
          <cell r="J663">
            <v>10</v>
          </cell>
          <cell r="K663">
            <v>0.24</v>
          </cell>
          <cell r="L663" t="str">
            <v>Fem Care</v>
          </cell>
          <cell r="AH663">
            <v>35474</v>
          </cell>
          <cell r="AI663">
            <v>4563</v>
          </cell>
          <cell r="AN663">
            <v>0</v>
          </cell>
        </row>
        <row r="664">
          <cell r="A664">
            <v>35475</v>
          </cell>
          <cell r="B664">
            <v>0</v>
          </cell>
          <cell r="C664" t="str">
            <v>7805000602765v</v>
          </cell>
          <cell r="E664" t="str">
            <v>KCC</v>
          </cell>
          <cell r="F664" t="str">
            <v>Kotex</v>
          </cell>
          <cell r="G664" t="str">
            <v>Kotex s.delg. c/ alas suave 24 x 10 (lila).</v>
          </cell>
          <cell r="H664" t="str">
            <v>g</v>
          </cell>
          <cell r="I664">
            <v>24</v>
          </cell>
          <cell r="J664">
            <v>10</v>
          </cell>
          <cell r="K664">
            <v>0.24</v>
          </cell>
          <cell r="L664" t="str">
            <v>Fem Care</v>
          </cell>
          <cell r="AH664">
            <v>35475</v>
          </cell>
          <cell r="AI664">
            <v>4562</v>
          </cell>
          <cell r="AN664">
            <v>0</v>
          </cell>
        </row>
        <row r="665">
          <cell r="A665">
            <v>23423</v>
          </cell>
          <cell r="B665">
            <v>0</v>
          </cell>
          <cell r="C665" t="str">
            <v>7501017367535v</v>
          </cell>
          <cell r="E665" t="str">
            <v>KCC</v>
          </cell>
          <cell r="F665" t="str">
            <v>Kotex</v>
          </cell>
          <cell r="G665" t="str">
            <v>Kotex s.delg. c/ alas ultra 24 x 10 (verde).</v>
          </cell>
          <cell r="H665" t="str">
            <v>g</v>
          </cell>
          <cell r="I665">
            <v>24</v>
          </cell>
          <cell r="J665">
            <v>10</v>
          </cell>
          <cell r="K665">
            <v>0.24</v>
          </cell>
          <cell r="L665" t="str">
            <v>Fem Care</v>
          </cell>
          <cell r="AH665">
            <v>23423</v>
          </cell>
          <cell r="AI665">
            <v>4561</v>
          </cell>
          <cell r="AN665">
            <v>0</v>
          </cell>
        </row>
        <row r="666">
          <cell r="A666">
            <v>44318</v>
          </cell>
          <cell r="B666">
            <v>0</v>
          </cell>
          <cell r="C666" t="str">
            <v>7805000602772v</v>
          </cell>
          <cell r="E666" t="str">
            <v>KCC</v>
          </cell>
          <cell r="F666" t="str">
            <v>Kotex</v>
          </cell>
          <cell r="G666" t="str">
            <v>Kotex s.delg. Cent. anatom. suave 24 x 10 (celeste).</v>
          </cell>
          <cell r="H666" t="str">
            <v>g</v>
          </cell>
          <cell r="I666">
            <v>24</v>
          </cell>
          <cell r="J666">
            <v>10</v>
          </cell>
          <cell r="K666">
            <v>0.24</v>
          </cell>
          <cell r="L666" t="str">
            <v>Fem Care</v>
          </cell>
          <cell r="AH666">
            <v>44318</v>
          </cell>
          <cell r="AI666">
            <v>4292</v>
          </cell>
          <cell r="AJ666">
            <v>13440304</v>
          </cell>
          <cell r="AK666">
            <v>5</v>
          </cell>
          <cell r="AN666">
            <v>0</v>
          </cell>
        </row>
        <row r="667">
          <cell r="A667">
            <v>35475</v>
          </cell>
          <cell r="B667">
            <v>0</v>
          </cell>
          <cell r="C667">
            <v>7805000602765</v>
          </cell>
          <cell r="E667" t="str">
            <v>KCC</v>
          </cell>
          <cell r="F667" t="str">
            <v>Kotex</v>
          </cell>
          <cell r="G667" t="str">
            <v>Kotex s.delg. Cent. c/ alas suave 24 x 10 (rosa).</v>
          </cell>
          <cell r="H667" t="str">
            <v>g</v>
          </cell>
          <cell r="I667">
            <v>24</v>
          </cell>
          <cell r="J667">
            <v>10</v>
          </cell>
          <cell r="K667">
            <v>0.24</v>
          </cell>
          <cell r="L667" t="str">
            <v>Fem Care</v>
          </cell>
          <cell r="AH667">
            <v>35475</v>
          </cell>
          <cell r="AI667">
            <v>4291</v>
          </cell>
          <cell r="AJ667">
            <v>13440304</v>
          </cell>
          <cell r="AK667">
            <v>6</v>
          </cell>
          <cell r="AN667">
            <v>0</v>
          </cell>
        </row>
        <row r="668">
          <cell r="A668">
            <v>23423</v>
          </cell>
          <cell r="B668">
            <v>30156360</v>
          </cell>
          <cell r="C668">
            <v>7501017367535</v>
          </cell>
          <cell r="E668" t="str">
            <v>KCC</v>
          </cell>
          <cell r="F668" t="str">
            <v>Kotex</v>
          </cell>
          <cell r="G668" t="str">
            <v>Kotex s.delg. Cent. c/ alas ultra 24 x 10 (amarillo).</v>
          </cell>
          <cell r="H668" t="str">
            <v>g</v>
          </cell>
          <cell r="I668">
            <v>24</v>
          </cell>
          <cell r="J668">
            <v>10</v>
          </cell>
          <cell r="K668">
            <v>0.24</v>
          </cell>
          <cell r="L668" t="str">
            <v>Fem Care</v>
          </cell>
          <cell r="AH668">
            <v>23423</v>
          </cell>
          <cell r="AI668">
            <v>4290</v>
          </cell>
          <cell r="AJ668">
            <v>13440304</v>
          </cell>
          <cell r="AK668">
            <v>8</v>
          </cell>
          <cell r="AN668">
            <v>0</v>
          </cell>
        </row>
        <row r="669">
          <cell r="A669">
            <v>44962</v>
          </cell>
          <cell r="B669">
            <v>0</v>
          </cell>
          <cell r="C669" t="str">
            <v>Combo</v>
          </cell>
          <cell r="E669" t="str">
            <v>KCC</v>
          </cell>
          <cell r="F669" t="str">
            <v>Kotex</v>
          </cell>
          <cell r="G669" t="str">
            <v>Kotex Supersec anat. 30x(2paq del Cod. 4295) - 25% dto.</v>
          </cell>
          <cell r="H669" t="str">
            <v>g</v>
          </cell>
          <cell r="I669">
            <v>30</v>
          </cell>
          <cell r="J669">
            <v>20</v>
          </cell>
          <cell r="K669">
            <v>0.6</v>
          </cell>
          <cell r="L669" t="str">
            <v>Fem Care</v>
          </cell>
          <cell r="AH669">
            <v>44962</v>
          </cell>
          <cell r="AI669">
            <v>42951</v>
          </cell>
          <cell r="AJ669">
            <v>13440304</v>
          </cell>
          <cell r="AK669">
            <v>11</v>
          </cell>
          <cell r="AN669">
            <v>0</v>
          </cell>
        </row>
        <row r="670">
          <cell r="A670">
            <v>39858</v>
          </cell>
          <cell r="B670">
            <v>30156357</v>
          </cell>
          <cell r="C670" t="str">
            <v>7793620001245v</v>
          </cell>
          <cell r="E670" t="str">
            <v>KCC</v>
          </cell>
          <cell r="F670" t="str">
            <v>Kotex</v>
          </cell>
          <cell r="G670" t="str">
            <v>Kotex Supersec anatómica 60 x 10</v>
          </cell>
          <cell r="H670" t="str">
            <v>g</v>
          </cell>
          <cell r="I670">
            <v>60</v>
          </cell>
          <cell r="J670">
            <v>10</v>
          </cell>
          <cell r="K670">
            <v>0.6</v>
          </cell>
          <cell r="L670" t="str">
            <v>Fem Care</v>
          </cell>
          <cell r="AH670">
            <v>39858</v>
          </cell>
          <cell r="AI670">
            <v>4295</v>
          </cell>
          <cell r="AJ670">
            <v>13440304</v>
          </cell>
          <cell r="AK670">
            <v>1</v>
          </cell>
          <cell r="AN670">
            <v>0</v>
          </cell>
        </row>
        <row r="671">
          <cell r="A671">
            <v>44961</v>
          </cell>
          <cell r="B671">
            <v>30155003</v>
          </cell>
          <cell r="C671" t="str">
            <v>Combo</v>
          </cell>
          <cell r="E671" t="str">
            <v>KCC</v>
          </cell>
          <cell r="F671" t="str">
            <v>Kotex</v>
          </cell>
          <cell r="G671" t="str">
            <v>Kotex Supersec c/ alas 30x(2paq del Cod. 4293) -25% dto.</v>
          </cell>
          <cell r="H671" t="str">
            <v>g</v>
          </cell>
          <cell r="I671">
            <v>30</v>
          </cell>
          <cell r="J671">
            <v>20</v>
          </cell>
          <cell r="K671">
            <v>0.6</v>
          </cell>
          <cell r="L671" t="str">
            <v>Fem Care</v>
          </cell>
          <cell r="AH671">
            <v>44961</v>
          </cell>
          <cell r="AI671">
            <v>42931</v>
          </cell>
          <cell r="AJ671">
            <v>13440304</v>
          </cell>
          <cell r="AK671">
            <v>10</v>
          </cell>
          <cell r="AN671">
            <v>0</v>
          </cell>
        </row>
        <row r="672">
          <cell r="A672">
            <v>44319</v>
          </cell>
          <cell r="B672">
            <v>0</v>
          </cell>
          <cell r="C672">
            <v>7809604000385</v>
          </cell>
          <cell r="E672" t="str">
            <v>KCC</v>
          </cell>
          <cell r="F672" t="str">
            <v>Kotex</v>
          </cell>
          <cell r="G672" t="str">
            <v>Kotex Supersec largas 40 x 8</v>
          </cell>
          <cell r="H672" t="str">
            <v>g</v>
          </cell>
          <cell r="I672">
            <v>40</v>
          </cell>
          <cell r="J672">
            <v>8</v>
          </cell>
          <cell r="K672">
            <v>0.32</v>
          </cell>
          <cell r="L672" t="str">
            <v>Fem Care</v>
          </cell>
          <cell r="AH672">
            <v>44319</v>
          </cell>
          <cell r="AI672">
            <v>4294</v>
          </cell>
          <cell r="AJ672">
            <v>13440304</v>
          </cell>
          <cell r="AK672">
            <v>9</v>
          </cell>
          <cell r="AN672">
            <v>0</v>
          </cell>
        </row>
        <row r="673">
          <cell r="A673" t="e">
            <v>#N/A</v>
          </cell>
          <cell r="B673">
            <v>0</v>
          </cell>
          <cell r="C673">
            <v>7793620001320</v>
          </cell>
          <cell r="E673" t="str">
            <v>KCC</v>
          </cell>
          <cell r="F673" t="str">
            <v>Lina</v>
          </cell>
          <cell r="G673" t="str">
            <v>Lina Protector diario perfumados 30x40u</v>
          </cell>
          <cell r="H673" t="str">
            <v>g</v>
          </cell>
          <cell r="I673">
            <v>30</v>
          </cell>
          <cell r="J673">
            <v>40</v>
          </cell>
          <cell r="K673">
            <v>1.2</v>
          </cell>
          <cell r="L673" t="str">
            <v>Fem Care</v>
          </cell>
          <cell r="R673">
            <v>3.5</v>
          </cell>
          <cell r="S673">
            <v>3.2</v>
          </cell>
          <cell r="AG673">
            <v>37545</v>
          </cell>
          <cell r="AH673" t="e">
            <v>#N/A</v>
          </cell>
          <cell r="AJ673">
            <v>13440305</v>
          </cell>
          <cell r="AN673">
            <v>0</v>
          </cell>
        </row>
        <row r="674">
          <cell r="A674" t="e">
            <v>#N/A</v>
          </cell>
          <cell r="B674">
            <v>0</v>
          </cell>
          <cell r="C674">
            <v>7793620001313</v>
          </cell>
          <cell r="E674" t="str">
            <v>KCC</v>
          </cell>
          <cell r="F674" t="str">
            <v>Lina</v>
          </cell>
          <cell r="G674" t="str">
            <v>Lina Protector diario perfumados 50x20u</v>
          </cell>
          <cell r="H674" t="str">
            <v>g</v>
          </cell>
          <cell r="I674">
            <v>50</v>
          </cell>
          <cell r="J674">
            <v>20</v>
          </cell>
          <cell r="K674">
            <v>1</v>
          </cell>
          <cell r="L674" t="str">
            <v>Fem Care</v>
          </cell>
          <cell r="R674">
            <v>2.8</v>
          </cell>
          <cell r="S674">
            <v>2.6</v>
          </cell>
          <cell r="AG674">
            <v>37545</v>
          </cell>
          <cell r="AH674" t="e">
            <v>#N/A</v>
          </cell>
          <cell r="AJ674">
            <v>13440305</v>
          </cell>
          <cell r="AN674">
            <v>0</v>
          </cell>
        </row>
        <row r="675">
          <cell r="A675">
            <v>9150</v>
          </cell>
          <cell r="B675">
            <v>30155994</v>
          </cell>
          <cell r="C675">
            <v>7793620000019</v>
          </cell>
          <cell r="E675" t="str">
            <v>KCC</v>
          </cell>
          <cell r="F675" t="str">
            <v>Lina</v>
          </cell>
          <cell r="G675" t="str">
            <v>Lina Protector diario sin perfume 30x40u</v>
          </cell>
          <cell r="H675" t="str">
            <v>g</v>
          </cell>
          <cell r="I675">
            <v>30</v>
          </cell>
          <cell r="J675">
            <v>40</v>
          </cell>
          <cell r="K675">
            <v>1.2</v>
          </cell>
          <cell r="L675" t="str">
            <v>Fem Care</v>
          </cell>
          <cell r="M675" t="str">
            <v>Protector</v>
          </cell>
          <cell r="N675" t="str">
            <v>T9</v>
          </cell>
          <cell r="O675" t="str">
            <v>Economy</v>
          </cell>
          <cell r="P675" t="str">
            <v>Protector diario</v>
          </cell>
          <cell r="R675">
            <v>3.5</v>
          </cell>
          <cell r="S675">
            <v>3.2</v>
          </cell>
          <cell r="AG675">
            <v>37545</v>
          </cell>
          <cell r="AH675">
            <v>9150</v>
          </cell>
          <cell r="AI675">
            <v>55994</v>
          </cell>
          <cell r="AJ675">
            <v>13440505</v>
          </cell>
          <cell r="AK675">
            <v>2</v>
          </cell>
          <cell r="AN675">
            <v>0</v>
          </cell>
        </row>
        <row r="676">
          <cell r="A676">
            <v>9149</v>
          </cell>
          <cell r="B676">
            <v>30155992</v>
          </cell>
          <cell r="C676">
            <v>7793620001276</v>
          </cell>
          <cell r="E676" t="str">
            <v>KCC</v>
          </cell>
          <cell r="F676" t="str">
            <v>Lina</v>
          </cell>
          <cell r="G676" t="str">
            <v>Lina Protector diario sin perfume 50x20u</v>
          </cell>
          <cell r="H676" t="str">
            <v>g</v>
          </cell>
          <cell r="I676">
            <v>50</v>
          </cell>
          <cell r="J676">
            <v>20</v>
          </cell>
          <cell r="K676">
            <v>1</v>
          </cell>
          <cell r="L676" t="str">
            <v>Fem Care</v>
          </cell>
          <cell r="M676" t="str">
            <v>Protector</v>
          </cell>
          <cell r="N676" t="str">
            <v>T9</v>
          </cell>
          <cell r="O676" t="str">
            <v>Economy</v>
          </cell>
          <cell r="P676" t="str">
            <v>Protector diario</v>
          </cell>
          <cell r="R676">
            <v>2.8</v>
          </cell>
          <cell r="S676">
            <v>2.6</v>
          </cell>
          <cell r="AG676">
            <v>37545</v>
          </cell>
          <cell r="AH676">
            <v>9149</v>
          </cell>
          <cell r="AI676">
            <v>55992</v>
          </cell>
          <cell r="AJ676">
            <v>13440505</v>
          </cell>
          <cell r="AK676">
            <v>1</v>
          </cell>
          <cell r="AN676">
            <v>0</v>
          </cell>
        </row>
        <row r="677">
          <cell r="A677">
            <v>8551</v>
          </cell>
          <cell r="B677">
            <v>30155978</v>
          </cell>
          <cell r="C677">
            <v>7793620033024</v>
          </cell>
          <cell r="E677" t="str">
            <v>KCC</v>
          </cell>
          <cell r="F677" t="str">
            <v>Lina</v>
          </cell>
          <cell r="G677" t="str">
            <v>Lina Toalla con alas 60x10u</v>
          </cell>
          <cell r="H677" t="str">
            <v>g</v>
          </cell>
          <cell r="I677">
            <v>60</v>
          </cell>
          <cell r="J677">
            <v>10</v>
          </cell>
          <cell r="K677">
            <v>0.6</v>
          </cell>
          <cell r="L677" t="str">
            <v>Fem Care</v>
          </cell>
          <cell r="M677" t="str">
            <v>Toallas</v>
          </cell>
          <cell r="N677" t="str">
            <v>T9</v>
          </cell>
          <cell r="O677" t="str">
            <v>Economy</v>
          </cell>
          <cell r="P677" t="str">
            <v>con alas</v>
          </cell>
          <cell r="R677">
            <v>4.7</v>
          </cell>
          <cell r="S677">
            <v>4.5</v>
          </cell>
          <cell r="AG677">
            <v>37545</v>
          </cell>
          <cell r="AH677">
            <v>8551</v>
          </cell>
          <cell r="AI677">
            <v>55978</v>
          </cell>
          <cell r="AJ677">
            <v>13440305</v>
          </cell>
          <cell r="AK677">
            <v>2</v>
          </cell>
          <cell r="AN677">
            <v>0</v>
          </cell>
        </row>
        <row r="678">
          <cell r="A678">
            <v>8905</v>
          </cell>
          <cell r="B678">
            <v>30155014</v>
          </cell>
          <cell r="C678">
            <v>7793620902184</v>
          </cell>
          <cell r="E678" t="str">
            <v>KCC</v>
          </cell>
          <cell r="F678" t="str">
            <v>Lina</v>
          </cell>
          <cell r="G678" t="str">
            <v>Lina Toalla nocturnas 40x8u</v>
          </cell>
          <cell r="H678" t="str">
            <v>g</v>
          </cell>
          <cell r="I678">
            <v>40</v>
          </cell>
          <cell r="J678">
            <v>8</v>
          </cell>
          <cell r="K678">
            <v>0.32</v>
          </cell>
          <cell r="L678" t="str">
            <v>Fem Care</v>
          </cell>
          <cell r="M678" t="str">
            <v>Toallas</v>
          </cell>
          <cell r="N678" t="str">
            <v>T9</v>
          </cell>
          <cell r="O678" t="str">
            <v>Economy</v>
          </cell>
          <cell r="P678" t="str">
            <v>nocturna</v>
          </cell>
          <cell r="R678">
            <v>3.15</v>
          </cell>
          <cell r="S678">
            <v>3</v>
          </cell>
          <cell r="AG678">
            <v>37545</v>
          </cell>
          <cell r="AH678">
            <v>8905</v>
          </cell>
          <cell r="AI678">
            <v>55014</v>
          </cell>
          <cell r="AJ678">
            <v>13440305</v>
          </cell>
          <cell r="AK678">
            <v>4</v>
          </cell>
          <cell r="AN678">
            <v>0</v>
          </cell>
        </row>
        <row r="679">
          <cell r="A679">
            <v>11209</v>
          </cell>
          <cell r="B679">
            <v>30155982</v>
          </cell>
          <cell r="C679">
            <v>7793620051042</v>
          </cell>
          <cell r="E679" t="str">
            <v>KCC</v>
          </cell>
          <cell r="F679" t="str">
            <v>Lina</v>
          </cell>
          <cell r="G679" t="str">
            <v>Lina Toalla sin alas 60x10u</v>
          </cell>
          <cell r="H679" t="str">
            <v>g</v>
          </cell>
          <cell r="I679">
            <v>60</v>
          </cell>
          <cell r="J679">
            <v>10</v>
          </cell>
          <cell r="K679">
            <v>0.6</v>
          </cell>
          <cell r="L679" t="str">
            <v>Fem Care</v>
          </cell>
          <cell r="M679" t="str">
            <v>Toallas</v>
          </cell>
          <cell r="N679" t="str">
            <v>T9</v>
          </cell>
          <cell r="O679" t="str">
            <v>Economy</v>
          </cell>
          <cell r="P679" t="str">
            <v>sin alas</v>
          </cell>
          <cell r="R679">
            <v>4.5199999999999996</v>
          </cell>
          <cell r="S679">
            <v>4.32</v>
          </cell>
          <cell r="AG679">
            <v>37545</v>
          </cell>
          <cell r="AH679">
            <v>11209</v>
          </cell>
          <cell r="AI679">
            <v>55982</v>
          </cell>
          <cell r="AJ679">
            <v>13440305</v>
          </cell>
          <cell r="AK679">
            <v>1</v>
          </cell>
          <cell r="AN679">
            <v>0</v>
          </cell>
        </row>
        <row r="680">
          <cell r="A680">
            <v>8898</v>
          </cell>
          <cell r="B680">
            <v>30155096</v>
          </cell>
          <cell r="C680">
            <v>7793620003409</v>
          </cell>
          <cell r="E680" t="str">
            <v>KCC</v>
          </cell>
          <cell r="F680" t="str">
            <v>Lina</v>
          </cell>
          <cell r="G680" t="str">
            <v>Lina Toalla ultrafinas 60x10u</v>
          </cell>
          <cell r="H680" t="str">
            <v>g</v>
          </cell>
          <cell r="I680">
            <v>60</v>
          </cell>
          <cell r="J680">
            <v>10</v>
          </cell>
          <cell r="K680">
            <v>0.6</v>
          </cell>
          <cell r="L680" t="str">
            <v>Fem Care</v>
          </cell>
          <cell r="M680" t="str">
            <v>Toallas</v>
          </cell>
          <cell r="N680" t="str">
            <v>T9</v>
          </cell>
          <cell r="O680" t="str">
            <v>Economy</v>
          </cell>
          <cell r="P680" t="str">
            <v>Ultra finas</v>
          </cell>
          <cell r="R680">
            <v>4.7</v>
          </cell>
          <cell r="S680">
            <v>4.2</v>
          </cell>
          <cell r="AG680">
            <v>37545</v>
          </cell>
          <cell r="AH680">
            <v>8898</v>
          </cell>
          <cell r="AI680">
            <v>55096</v>
          </cell>
          <cell r="AJ680">
            <v>13440305</v>
          </cell>
          <cell r="AK680">
            <v>3</v>
          </cell>
          <cell r="AN680">
            <v>0</v>
          </cell>
        </row>
        <row r="681">
          <cell r="A681">
            <v>58627</v>
          </cell>
          <cell r="B681">
            <v>30173069</v>
          </cell>
          <cell r="C681">
            <v>7840781551154</v>
          </cell>
          <cell r="D681" t="str">
            <v>1 7840781551151</v>
          </cell>
          <cell r="E681" t="str">
            <v>KCC</v>
          </cell>
          <cell r="F681" t="str">
            <v>Lina</v>
          </cell>
          <cell r="G681" t="str">
            <v>Lina Toalla s/ alas 20x30u (pack 3x2)</v>
          </cell>
          <cell r="H681" t="str">
            <v>g</v>
          </cell>
          <cell r="I681">
            <v>20</v>
          </cell>
          <cell r="J681">
            <v>30</v>
          </cell>
          <cell r="K681">
            <v>0.6</v>
          </cell>
          <cell r="L681" t="str">
            <v>Fem Care</v>
          </cell>
          <cell r="M681" t="str">
            <v>Toallas</v>
          </cell>
          <cell r="N681" t="str">
            <v>T9</v>
          </cell>
          <cell r="O681" t="str">
            <v>Economy</v>
          </cell>
          <cell r="P681" t="str">
            <v>sin alas</v>
          </cell>
          <cell r="Q681" t="str">
            <v>Toa. Fem</v>
          </cell>
          <cell r="R681">
            <v>0.22599999999999998</v>
          </cell>
          <cell r="S681">
            <v>0.21600000000000003</v>
          </cell>
          <cell r="T681">
            <v>4.5199999999999996</v>
          </cell>
          <cell r="U681">
            <v>4.32</v>
          </cell>
          <cell r="V681">
            <v>60</v>
          </cell>
          <cell r="W681">
            <v>70</v>
          </cell>
          <cell r="X681">
            <v>20</v>
          </cell>
          <cell r="Y681">
            <v>320</v>
          </cell>
          <cell r="Z681">
            <v>410</v>
          </cell>
          <cell r="AA681">
            <v>450</v>
          </cell>
          <cell r="AB681">
            <v>6</v>
          </cell>
          <cell r="AC681">
            <v>24</v>
          </cell>
          <cell r="AD681">
            <v>59.04</v>
          </cell>
          <cell r="AE681" t="str">
            <v>Dm3</v>
          </cell>
          <cell r="AF681" t="str">
            <v>Argentina</v>
          </cell>
          <cell r="AG681">
            <v>37820</v>
          </cell>
          <cell r="AH681">
            <v>58627</v>
          </cell>
          <cell r="AL681" t="str">
            <v>Promoción 3x2</v>
          </cell>
          <cell r="AN681">
            <v>4320</v>
          </cell>
        </row>
        <row r="682">
          <cell r="A682">
            <v>7088</v>
          </cell>
          <cell r="B682">
            <v>0</v>
          </cell>
          <cell r="C682">
            <v>7793620000019</v>
          </cell>
          <cell r="E682" t="str">
            <v>KCC</v>
          </cell>
          <cell r="F682" t="str">
            <v>Lina</v>
          </cell>
          <cell r="G682" t="str">
            <v>Lina Protectores diarios - 30 x 40 (verde gde.)</v>
          </cell>
          <cell r="H682" t="str">
            <v>g</v>
          </cell>
          <cell r="I682">
            <v>30</v>
          </cell>
          <cell r="J682">
            <v>40</v>
          </cell>
          <cell r="K682">
            <v>1.2</v>
          </cell>
          <cell r="L682" t="str">
            <v>Fem Care</v>
          </cell>
          <cell r="AH682">
            <v>7088</v>
          </cell>
          <cell r="AI682">
            <v>55913</v>
          </cell>
          <cell r="AJ682">
            <v>13440503</v>
          </cell>
          <cell r="AK682">
            <v>2</v>
          </cell>
          <cell r="AN682">
            <v>0</v>
          </cell>
        </row>
        <row r="683">
          <cell r="A683">
            <v>7208</v>
          </cell>
          <cell r="B683">
            <v>0</v>
          </cell>
          <cell r="C683">
            <v>7793620001276</v>
          </cell>
          <cell r="E683" t="str">
            <v>KCC</v>
          </cell>
          <cell r="F683" t="str">
            <v>Lina</v>
          </cell>
          <cell r="G683" t="str">
            <v>Lina Protectores diarios - 50 x 20 (verde chico)</v>
          </cell>
          <cell r="H683" t="str">
            <v>g</v>
          </cell>
          <cell r="I683">
            <v>50</v>
          </cell>
          <cell r="J683">
            <v>20</v>
          </cell>
          <cell r="K683">
            <v>1</v>
          </cell>
          <cell r="L683" t="str">
            <v>Fem Care</v>
          </cell>
          <cell r="AH683">
            <v>7208</v>
          </cell>
          <cell r="AI683">
            <v>55911</v>
          </cell>
          <cell r="AJ683">
            <v>13440503</v>
          </cell>
          <cell r="AK683">
            <v>1</v>
          </cell>
          <cell r="AN683">
            <v>0</v>
          </cell>
        </row>
        <row r="684">
          <cell r="A684">
            <v>61713</v>
          </cell>
          <cell r="B684">
            <v>30172158</v>
          </cell>
          <cell r="C684">
            <v>7793620530028</v>
          </cell>
          <cell r="D684">
            <v>17793620530025</v>
          </cell>
          <cell r="E684" t="str">
            <v>KCC</v>
          </cell>
          <cell r="F684" t="str">
            <v>Lina</v>
          </cell>
          <cell r="G684" t="str">
            <v>Lina Toalla con alas 60x8u (plana)</v>
          </cell>
          <cell r="H684" t="str">
            <v>g</v>
          </cell>
          <cell r="I684">
            <v>60</v>
          </cell>
          <cell r="J684">
            <v>8</v>
          </cell>
          <cell r="K684">
            <v>0.48</v>
          </cell>
          <cell r="L684" t="str">
            <v>Fem Care</v>
          </cell>
          <cell r="M684" t="str">
            <v>Toallas</v>
          </cell>
          <cell r="N684" t="str">
            <v>T9</v>
          </cell>
          <cell r="O684" t="str">
            <v>Economy</v>
          </cell>
          <cell r="P684" t="str">
            <v>con alas</v>
          </cell>
          <cell r="Q684" t="str">
            <v>Toa. Fem</v>
          </cell>
          <cell r="R684">
            <v>5.0999999999999997E-2</v>
          </cell>
          <cell r="S684">
            <v>5.0999999999999997E-2</v>
          </cell>
          <cell r="T684">
            <v>3.1219999999999999</v>
          </cell>
          <cell r="U684">
            <v>3.0720000000000001</v>
          </cell>
          <cell r="V684">
            <v>60</v>
          </cell>
          <cell r="W684">
            <v>60</v>
          </cell>
          <cell r="X684">
            <v>200</v>
          </cell>
          <cell r="Y684">
            <v>310</v>
          </cell>
          <cell r="Z684">
            <v>330</v>
          </cell>
          <cell r="AA684">
            <v>400</v>
          </cell>
          <cell r="AB684">
            <v>9</v>
          </cell>
          <cell r="AC684">
            <v>36</v>
          </cell>
          <cell r="AD684">
            <v>409.2</v>
          </cell>
          <cell r="AE684" t="str">
            <v>cajas</v>
          </cell>
          <cell r="AF684" t="str">
            <v>Argentina</v>
          </cell>
          <cell r="AG684">
            <v>37879</v>
          </cell>
          <cell r="AH684">
            <v>61713</v>
          </cell>
          <cell r="AN684">
            <v>3072</v>
          </cell>
        </row>
        <row r="685">
          <cell r="A685">
            <v>61712</v>
          </cell>
          <cell r="B685">
            <v>30172191</v>
          </cell>
          <cell r="C685">
            <v>7793620530011</v>
          </cell>
          <cell r="D685">
            <v>17793620530018</v>
          </cell>
          <cell r="E685" t="str">
            <v>KCC</v>
          </cell>
          <cell r="F685" t="str">
            <v>Lina</v>
          </cell>
          <cell r="G685" t="str">
            <v>Lina Toalla sin alas 60x8u (plana)</v>
          </cell>
          <cell r="H685" t="str">
            <v>g</v>
          </cell>
          <cell r="I685">
            <v>60</v>
          </cell>
          <cell r="J685">
            <v>8</v>
          </cell>
          <cell r="K685">
            <v>0.48</v>
          </cell>
          <cell r="L685" t="str">
            <v>Fem Care</v>
          </cell>
          <cell r="M685" t="str">
            <v>Toallas</v>
          </cell>
          <cell r="N685" t="str">
            <v>T9</v>
          </cell>
          <cell r="O685" t="str">
            <v>Economy</v>
          </cell>
          <cell r="P685" t="str">
            <v>sin alas</v>
          </cell>
          <cell r="Q685" t="str">
            <v>Toa. Fem</v>
          </cell>
          <cell r="R685">
            <v>7.1999999999999995E-2</v>
          </cell>
          <cell r="S685">
            <v>4.9000000000000002E-2</v>
          </cell>
          <cell r="T685">
            <v>3.0070000000000001</v>
          </cell>
          <cell r="U685">
            <v>2.9569999999999999</v>
          </cell>
          <cell r="V685">
            <v>60</v>
          </cell>
          <cell r="W685">
            <v>60</v>
          </cell>
          <cell r="X685">
            <v>200</v>
          </cell>
          <cell r="Y685">
            <v>310</v>
          </cell>
          <cell r="Z685">
            <v>330</v>
          </cell>
          <cell r="AA685">
            <v>400</v>
          </cell>
          <cell r="AB685">
            <v>9</v>
          </cell>
          <cell r="AC685">
            <v>36</v>
          </cell>
          <cell r="AD685">
            <v>409.2</v>
          </cell>
          <cell r="AE685" t="str">
            <v>cajas</v>
          </cell>
          <cell r="AF685" t="str">
            <v>Argentina</v>
          </cell>
          <cell r="AG685">
            <v>37879</v>
          </cell>
          <cell r="AH685">
            <v>61712</v>
          </cell>
          <cell r="AN685">
            <v>2957</v>
          </cell>
        </row>
        <row r="686">
          <cell r="A686">
            <v>61711</v>
          </cell>
          <cell r="B686">
            <v>30172194</v>
          </cell>
          <cell r="C686">
            <v>7793620530035</v>
          </cell>
          <cell r="D686">
            <v>17793620530032</v>
          </cell>
          <cell r="E686" t="str">
            <v>KCC</v>
          </cell>
          <cell r="F686" t="str">
            <v>Lina</v>
          </cell>
          <cell r="G686" t="str">
            <v>Lina Toalla ultrafinas c/alas 60x8u</v>
          </cell>
          <cell r="H686" t="str">
            <v>g</v>
          </cell>
          <cell r="I686">
            <v>60</v>
          </cell>
          <cell r="J686">
            <v>8</v>
          </cell>
          <cell r="K686">
            <v>0.48</v>
          </cell>
          <cell r="L686" t="str">
            <v>Fem Care</v>
          </cell>
          <cell r="M686" t="str">
            <v>Toallas</v>
          </cell>
          <cell r="N686" t="str">
            <v>T9</v>
          </cell>
          <cell r="O686" t="str">
            <v>Economy</v>
          </cell>
          <cell r="P686" t="str">
            <v>Ultra finas</v>
          </cell>
          <cell r="Q686" t="str">
            <v>Toa. Fem</v>
          </cell>
          <cell r="R686">
            <v>5.6666666666666664E-2</v>
          </cell>
          <cell r="S686">
            <v>5.5833333333333332E-2</v>
          </cell>
          <cell r="T686">
            <v>3.4</v>
          </cell>
          <cell r="U686">
            <v>3.35</v>
          </cell>
          <cell r="V686">
            <v>80</v>
          </cell>
          <cell r="W686">
            <v>70</v>
          </cell>
          <cell r="X686">
            <v>85</v>
          </cell>
          <cell r="Y686">
            <v>255</v>
          </cell>
          <cell r="Z686">
            <v>328</v>
          </cell>
          <cell r="AA686">
            <v>380</v>
          </cell>
          <cell r="AB686">
            <v>9</v>
          </cell>
          <cell r="AC686">
            <v>45</v>
          </cell>
          <cell r="AD686">
            <v>317.83199999999999</v>
          </cell>
          <cell r="AE686" t="str">
            <v>cajas</v>
          </cell>
          <cell r="AF686" t="str">
            <v>Argentina</v>
          </cell>
          <cell r="AG686">
            <v>37879</v>
          </cell>
          <cell r="AH686">
            <v>61711</v>
          </cell>
          <cell r="AN686">
            <v>3350</v>
          </cell>
        </row>
        <row r="687">
          <cell r="A687">
            <v>9234</v>
          </cell>
          <cell r="B687">
            <v>0</v>
          </cell>
          <cell r="C687">
            <v>7793620051042</v>
          </cell>
          <cell r="E687" t="str">
            <v>KCC</v>
          </cell>
          <cell r="F687" t="str">
            <v>Lina</v>
          </cell>
          <cell r="G687" t="str">
            <v>Lina Toallas anatomica - 60 x 10 (rojo)</v>
          </cell>
          <cell r="H687" t="str">
            <v>g</v>
          </cell>
          <cell r="I687">
            <v>60</v>
          </cell>
          <cell r="J687">
            <v>10</v>
          </cell>
          <cell r="K687">
            <v>0.6</v>
          </cell>
          <cell r="L687" t="str">
            <v>Fem Care</v>
          </cell>
          <cell r="AH687">
            <v>9234</v>
          </cell>
          <cell r="AI687">
            <v>55701</v>
          </cell>
          <cell r="AJ687">
            <v>13440305</v>
          </cell>
          <cell r="AK687">
            <v>1</v>
          </cell>
          <cell r="AN687">
            <v>0</v>
          </cell>
        </row>
        <row r="688">
          <cell r="A688">
            <v>8675</v>
          </cell>
          <cell r="B688">
            <v>0</v>
          </cell>
          <cell r="C688">
            <v>7793620033024</v>
          </cell>
          <cell r="E688" t="str">
            <v>KCC</v>
          </cell>
          <cell r="F688" t="str">
            <v>Lina</v>
          </cell>
          <cell r="G688" t="str">
            <v>Lina Toallas c/ alas - 60 x 10 (celeste).</v>
          </cell>
          <cell r="H688" t="str">
            <v>g</v>
          </cell>
          <cell r="I688">
            <v>60</v>
          </cell>
          <cell r="J688">
            <v>10</v>
          </cell>
          <cell r="K688">
            <v>0.6</v>
          </cell>
          <cell r="L688" t="str">
            <v>Fem Care</v>
          </cell>
          <cell r="AH688">
            <v>8675</v>
          </cell>
          <cell r="AI688">
            <v>55601</v>
          </cell>
          <cell r="AJ688">
            <v>13440305</v>
          </cell>
          <cell r="AK688">
            <v>2</v>
          </cell>
          <cell r="AN688">
            <v>0</v>
          </cell>
        </row>
        <row r="689">
          <cell r="AH689">
            <v>0</v>
          </cell>
        </row>
        <row r="690">
          <cell r="A690">
            <v>68261</v>
          </cell>
          <cell r="B690">
            <v>30172190</v>
          </cell>
          <cell r="C690">
            <v>7793620530028</v>
          </cell>
          <cell r="D690">
            <v>47793620530026</v>
          </cell>
          <cell r="E690" t="str">
            <v>KCC</v>
          </cell>
          <cell r="F690" t="str">
            <v>Lina</v>
          </cell>
          <cell r="G690" t="str">
            <v>Lina Toalla con alas 60x8u (triplegadas)</v>
          </cell>
          <cell r="H690" t="str">
            <v>g</v>
          </cell>
          <cell r="I690">
            <v>60</v>
          </cell>
          <cell r="J690">
            <v>8</v>
          </cell>
          <cell r="K690">
            <v>0.48</v>
          </cell>
          <cell r="L690" t="str">
            <v>Fem Care</v>
          </cell>
          <cell r="M690" t="str">
            <v>Toallas</v>
          </cell>
          <cell r="N690" t="str">
            <v>T9</v>
          </cell>
          <cell r="O690" t="str">
            <v>Economy</v>
          </cell>
          <cell r="P690" t="str">
            <v>con alas</v>
          </cell>
          <cell r="Q690" t="str">
            <v>Toa. Fem</v>
          </cell>
          <cell r="R690">
            <v>6.2E-2</v>
          </cell>
          <cell r="S690">
            <v>5.6000000000000001E-2</v>
          </cell>
          <cell r="T690">
            <v>3.7469999999999999</v>
          </cell>
          <cell r="U690">
            <v>3.339</v>
          </cell>
          <cell r="V690">
            <v>7</v>
          </cell>
          <cell r="W690">
            <v>11</v>
          </cell>
          <cell r="X690">
            <v>9.5</v>
          </cell>
          <cell r="Y690">
            <v>28</v>
          </cell>
          <cell r="Z690">
            <v>33</v>
          </cell>
          <cell r="AA690">
            <v>47.5</v>
          </cell>
          <cell r="AB690">
            <v>7</v>
          </cell>
          <cell r="AC690">
            <v>28</v>
          </cell>
          <cell r="AD690">
            <v>43.89</v>
          </cell>
          <cell r="AE690" t="str">
            <v>cajas</v>
          </cell>
          <cell r="AF690" t="str">
            <v>Argentina</v>
          </cell>
          <cell r="AG690">
            <v>37924</v>
          </cell>
          <cell r="AH690">
            <v>68261</v>
          </cell>
          <cell r="AN690">
            <v>3747</v>
          </cell>
        </row>
        <row r="691">
          <cell r="A691">
            <v>68282</v>
          </cell>
          <cell r="B691">
            <v>30172193</v>
          </cell>
          <cell r="C691">
            <v>7793620530011</v>
          </cell>
          <cell r="D691">
            <v>47793620530019</v>
          </cell>
          <cell r="E691" t="str">
            <v>KCC</v>
          </cell>
          <cell r="F691" t="str">
            <v>Lina</v>
          </cell>
          <cell r="G691" t="str">
            <v>Lina Toalla sin alas 60x8u (triplegadas)</v>
          </cell>
          <cell r="H691" t="str">
            <v>g</v>
          </cell>
          <cell r="I691">
            <v>60</v>
          </cell>
          <cell r="J691">
            <v>8</v>
          </cell>
          <cell r="K691">
            <v>0.48</v>
          </cell>
          <cell r="L691" t="str">
            <v>Fem Care</v>
          </cell>
          <cell r="M691" t="str">
            <v>Toallas</v>
          </cell>
          <cell r="N691" t="str">
            <v>T9</v>
          </cell>
          <cell r="O691" t="str">
            <v>Economy</v>
          </cell>
          <cell r="P691" t="str">
            <v>sin alas</v>
          </cell>
          <cell r="Q691" t="str">
            <v>Toa. Fem</v>
          </cell>
          <cell r="R691">
            <v>6.3E-2</v>
          </cell>
          <cell r="S691">
            <v>5.6000000000000001E-2</v>
          </cell>
          <cell r="T691">
            <v>3.7949999999999999</v>
          </cell>
          <cell r="U691">
            <v>3.387</v>
          </cell>
          <cell r="V691">
            <v>7</v>
          </cell>
          <cell r="W691">
            <v>11</v>
          </cell>
          <cell r="X691">
            <v>9.5</v>
          </cell>
          <cell r="Y691">
            <v>28</v>
          </cell>
          <cell r="Z691">
            <v>33</v>
          </cell>
          <cell r="AA691">
            <v>47.5</v>
          </cell>
          <cell r="AB691">
            <v>7</v>
          </cell>
          <cell r="AC691">
            <v>28</v>
          </cell>
          <cell r="AD691">
            <v>43.89</v>
          </cell>
          <cell r="AE691" t="str">
            <v>cajas</v>
          </cell>
          <cell r="AF691" t="str">
            <v>Argentina</v>
          </cell>
          <cell r="AG691">
            <v>37924</v>
          </cell>
          <cell r="AH691">
            <v>68282</v>
          </cell>
          <cell r="AN691">
            <v>3795</v>
          </cell>
        </row>
        <row r="692">
          <cell r="AH692">
            <v>0</v>
          </cell>
        </row>
        <row r="693">
          <cell r="A693">
            <v>44316</v>
          </cell>
          <cell r="B693">
            <v>30155739</v>
          </cell>
          <cell r="C693">
            <v>7794626904127</v>
          </cell>
          <cell r="E693" t="str">
            <v>KCC</v>
          </cell>
          <cell r="F693" t="str">
            <v>Nappy</v>
          </cell>
          <cell r="G693" t="str">
            <v>Pupy clásico 3M 12x14u</v>
          </cell>
          <cell r="H693" t="str">
            <v>g</v>
          </cell>
          <cell r="I693">
            <v>12</v>
          </cell>
          <cell r="J693">
            <v>14</v>
          </cell>
          <cell r="K693">
            <v>0.16800000000000001</v>
          </cell>
          <cell r="L693" t="str">
            <v>Infant Care</v>
          </cell>
          <cell r="M693" t="str">
            <v>normal</v>
          </cell>
          <cell r="N693" t="str">
            <v>T1</v>
          </cell>
          <cell r="O693" t="str">
            <v>Economy</v>
          </cell>
          <cell r="P693" t="str">
            <v>mediano</v>
          </cell>
          <cell r="AG693">
            <v>37340</v>
          </cell>
          <cell r="AH693">
            <v>44316</v>
          </cell>
          <cell r="AI693">
            <v>4463</v>
          </cell>
          <cell r="AJ693">
            <v>13810116</v>
          </cell>
          <cell r="AK693">
            <v>2</v>
          </cell>
          <cell r="AN693">
            <v>0</v>
          </cell>
        </row>
        <row r="694">
          <cell r="A694">
            <v>44315</v>
          </cell>
          <cell r="B694">
            <v>30155740</v>
          </cell>
          <cell r="C694">
            <v>7794626904134</v>
          </cell>
          <cell r="E694" t="str">
            <v>KCC</v>
          </cell>
          <cell r="F694" t="str">
            <v>Nappy</v>
          </cell>
          <cell r="G694" t="str">
            <v>Pupy clásico 4G 12x12u</v>
          </cell>
          <cell r="H694" t="str">
            <v>g</v>
          </cell>
          <cell r="I694">
            <v>12</v>
          </cell>
          <cell r="J694">
            <v>12</v>
          </cell>
          <cell r="K694">
            <v>0.14399999999999999</v>
          </cell>
          <cell r="L694" t="str">
            <v>Infant Care</v>
          </cell>
          <cell r="M694" t="str">
            <v>normal</v>
          </cell>
          <cell r="N694" t="str">
            <v>T1</v>
          </cell>
          <cell r="O694" t="str">
            <v>Economy</v>
          </cell>
          <cell r="P694" t="str">
            <v>grande</v>
          </cell>
          <cell r="AG694">
            <v>37340</v>
          </cell>
          <cell r="AH694">
            <v>44315</v>
          </cell>
          <cell r="AI694">
            <v>4464</v>
          </cell>
          <cell r="AJ694">
            <v>13810116</v>
          </cell>
          <cell r="AK694">
            <v>3</v>
          </cell>
          <cell r="AN694">
            <v>0</v>
          </cell>
        </row>
        <row r="695">
          <cell r="A695">
            <v>44313</v>
          </cell>
          <cell r="B695">
            <v>30155741</v>
          </cell>
          <cell r="C695">
            <v>7794626904141</v>
          </cell>
          <cell r="E695" t="str">
            <v>KCC</v>
          </cell>
          <cell r="F695" t="str">
            <v>Nappy</v>
          </cell>
          <cell r="G695" t="str">
            <v>Pupy clásico 5EG 12x10u</v>
          </cell>
          <cell r="H695" t="str">
            <v>g</v>
          </cell>
          <cell r="I695">
            <v>12</v>
          </cell>
          <cell r="J695">
            <v>10</v>
          </cell>
          <cell r="K695">
            <v>0.12</v>
          </cell>
          <cell r="L695" t="str">
            <v>Infant Care</v>
          </cell>
          <cell r="M695" t="str">
            <v>normal</v>
          </cell>
          <cell r="N695" t="str">
            <v>T1</v>
          </cell>
          <cell r="O695" t="str">
            <v>Economy</v>
          </cell>
          <cell r="P695" t="str">
            <v>extra grande</v>
          </cell>
          <cell r="AG695">
            <v>37340</v>
          </cell>
          <cell r="AH695">
            <v>44313</v>
          </cell>
          <cell r="AI695">
            <v>4465</v>
          </cell>
          <cell r="AJ695">
            <v>13810116</v>
          </cell>
          <cell r="AK695">
            <v>4</v>
          </cell>
          <cell r="AN695">
            <v>0</v>
          </cell>
        </row>
        <row r="696">
          <cell r="A696">
            <v>44312</v>
          </cell>
          <cell r="B696">
            <v>30155738</v>
          </cell>
          <cell r="C696">
            <v>7794626904110</v>
          </cell>
          <cell r="E696" t="str">
            <v>KCC</v>
          </cell>
          <cell r="F696" t="str">
            <v>Nappy</v>
          </cell>
          <cell r="G696" t="str">
            <v>Pupy clásico 2CH 12x16u</v>
          </cell>
          <cell r="H696" t="str">
            <v>g</v>
          </cell>
          <cell r="I696">
            <v>12</v>
          </cell>
          <cell r="J696">
            <v>16</v>
          </cell>
          <cell r="K696">
            <v>0.192</v>
          </cell>
          <cell r="L696" t="str">
            <v>Infant Care</v>
          </cell>
          <cell r="M696" t="str">
            <v>normal</v>
          </cell>
          <cell r="N696" t="str">
            <v>T1</v>
          </cell>
          <cell r="O696" t="str">
            <v>Economy</v>
          </cell>
          <cell r="P696" t="str">
            <v>chico</v>
          </cell>
          <cell r="AG696">
            <v>37340</v>
          </cell>
          <cell r="AH696">
            <v>44312</v>
          </cell>
          <cell r="AI696">
            <v>4462</v>
          </cell>
          <cell r="AJ696">
            <v>13810116</v>
          </cell>
          <cell r="AK696">
            <v>1</v>
          </cell>
          <cell r="AN696">
            <v>0</v>
          </cell>
        </row>
        <row r="697">
          <cell r="A697">
            <v>43983</v>
          </cell>
          <cell r="B697">
            <v>30155742</v>
          </cell>
          <cell r="C697">
            <v>7794626904158</v>
          </cell>
          <cell r="E697" t="str">
            <v>KCC</v>
          </cell>
          <cell r="F697" t="str">
            <v>Nappy</v>
          </cell>
          <cell r="G697" t="str">
            <v>Nappy´s Pupy clásico 3M 8x28u</v>
          </cell>
          <cell r="H697" t="str">
            <v>g</v>
          </cell>
          <cell r="I697">
            <v>8</v>
          </cell>
          <cell r="J697">
            <v>28</v>
          </cell>
          <cell r="K697">
            <v>0.224</v>
          </cell>
          <cell r="AG697">
            <v>37382</v>
          </cell>
          <cell r="AH697">
            <v>43983</v>
          </cell>
          <cell r="AI697">
            <v>4466</v>
          </cell>
          <cell r="AJ697">
            <v>13810116</v>
          </cell>
          <cell r="AN697">
            <v>0</v>
          </cell>
        </row>
        <row r="698">
          <cell r="A698">
            <v>44314</v>
          </cell>
          <cell r="B698">
            <v>30155743</v>
          </cell>
          <cell r="C698">
            <v>7794626904165</v>
          </cell>
          <cell r="E698" t="str">
            <v>KCC</v>
          </cell>
          <cell r="F698" t="str">
            <v>Nappy</v>
          </cell>
          <cell r="G698" t="str">
            <v>Nappy´s Pupy clásico 4G 8x24u</v>
          </cell>
          <cell r="H698" t="str">
            <v>g</v>
          </cell>
          <cell r="I698">
            <v>8</v>
          </cell>
          <cell r="J698">
            <v>24</v>
          </cell>
          <cell r="K698">
            <v>0.192</v>
          </cell>
          <cell r="AG698">
            <v>37382</v>
          </cell>
          <cell r="AH698">
            <v>44314</v>
          </cell>
          <cell r="AI698">
            <v>4467</v>
          </cell>
          <cell r="AJ698">
            <v>13810116</v>
          </cell>
          <cell r="AN698">
            <v>0</v>
          </cell>
        </row>
        <row r="699">
          <cell r="A699">
            <v>44317</v>
          </cell>
          <cell r="B699">
            <v>30155744</v>
          </cell>
          <cell r="C699">
            <v>7794626904172</v>
          </cell>
          <cell r="E699" t="str">
            <v>KCC</v>
          </cell>
          <cell r="F699" t="str">
            <v>Nappy</v>
          </cell>
          <cell r="G699" t="str">
            <v>Nappy´s Pupy clásico 5EG 8x20u</v>
          </cell>
          <cell r="H699" t="str">
            <v>g</v>
          </cell>
          <cell r="I699">
            <v>8</v>
          </cell>
          <cell r="J699">
            <v>20</v>
          </cell>
          <cell r="K699">
            <v>0.16</v>
          </cell>
          <cell r="AG699">
            <v>37382</v>
          </cell>
          <cell r="AH699">
            <v>44317</v>
          </cell>
          <cell r="AI699">
            <v>4468</v>
          </cell>
          <cell r="AJ699">
            <v>13810116</v>
          </cell>
          <cell r="AN699">
            <v>0</v>
          </cell>
        </row>
        <row r="700">
          <cell r="A700">
            <v>45008</v>
          </cell>
          <cell r="B700">
            <v>30156609</v>
          </cell>
          <cell r="C700">
            <v>7794626904813</v>
          </cell>
          <cell r="E700" t="str">
            <v>KCC</v>
          </cell>
          <cell r="F700" t="str">
            <v>Nappy</v>
          </cell>
          <cell r="G700" t="str">
            <v>Pupy clásico maxi 3M 10x26u</v>
          </cell>
          <cell r="H700" t="str">
            <v>g</v>
          </cell>
          <cell r="I700">
            <v>10</v>
          </cell>
          <cell r="J700">
            <v>26</v>
          </cell>
          <cell r="K700">
            <v>0.26</v>
          </cell>
          <cell r="L700" t="str">
            <v>Infant Care</v>
          </cell>
          <cell r="M700" t="str">
            <v>maxi</v>
          </cell>
          <cell r="N700" t="str">
            <v>T1</v>
          </cell>
          <cell r="O700" t="str">
            <v>Economy</v>
          </cell>
          <cell r="P700" t="str">
            <v>mediano</v>
          </cell>
          <cell r="AG700">
            <v>37512</v>
          </cell>
          <cell r="AH700">
            <v>45008</v>
          </cell>
          <cell r="AI700">
            <v>4536</v>
          </cell>
          <cell r="AJ700">
            <v>13810116</v>
          </cell>
          <cell r="AK700">
            <v>5</v>
          </cell>
          <cell r="AN700">
            <v>0</v>
          </cell>
        </row>
        <row r="701">
          <cell r="A701">
            <v>45006</v>
          </cell>
          <cell r="B701">
            <v>30156610</v>
          </cell>
          <cell r="C701">
            <v>7794626904820</v>
          </cell>
          <cell r="E701" t="str">
            <v>KCC</v>
          </cell>
          <cell r="F701" t="str">
            <v>Nappy</v>
          </cell>
          <cell r="G701" t="str">
            <v>Pupy clásico maxi 4G 10x22u</v>
          </cell>
          <cell r="H701" t="str">
            <v>g</v>
          </cell>
          <cell r="I701">
            <v>10</v>
          </cell>
          <cell r="J701">
            <v>22</v>
          </cell>
          <cell r="K701">
            <v>0.22</v>
          </cell>
          <cell r="L701" t="str">
            <v>Infant Care</v>
          </cell>
          <cell r="M701" t="str">
            <v>maxi</v>
          </cell>
          <cell r="N701" t="str">
            <v>T1</v>
          </cell>
          <cell r="O701" t="str">
            <v>Economy</v>
          </cell>
          <cell r="P701" t="str">
            <v>grande</v>
          </cell>
          <cell r="AG701">
            <v>37512</v>
          </cell>
          <cell r="AH701">
            <v>45006</v>
          </cell>
          <cell r="AI701">
            <v>4537</v>
          </cell>
          <cell r="AJ701">
            <v>13810116</v>
          </cell>
          <cell r="AK701">
            <v>6</v>
          </cell>
          <cell r="AN701">
            <v>0</v>
          </cell>
        </row>
        <row r="702">
          <cell r="A702">
            <v>45007</v>
          </cell>
          <cell r="B702">
            <v>30156611</v>
          </cell>
          <cell r="C702">
            <v>7794626904837</v>
          </cell>
          <cell r="E702" t="str">
            <v>KCC</v>
          </cell>
          <cell r="F702" t="str">
            <v>Nappy</v>
          </cell>
          <cell r="G702" t="str">
            <v>Pupy clásico maxi 5EG 10x18u</v>
          </cell>
          <cell r="H702" t="str">
            <v>g</v>
          </cell>
          <cell r="I702">
            <v>10</v>
          </cell>
          <cell r="J702">
            <v>18</v>
          </cell>
          <cell r="K702">
            <v>0.18</v>
          </cell>
          <cell r="L702" t="str">
            <v>Infant Care</v>
          </cell>
          <cell r="M702" t="str">
            <v>maxi</v>
          </cell>
          <cell r="N702" t="str">
            <v>T1</v>
          </cell>
          <cell r="O702" t="str">
            <v>Economy</v>
          </cell>
          <cell r="P702" t="str">
            <v>extra grande</v>
          </cell>
          <cell r="AG702">
            <v>37512</v>
          </cell>
          <cell r="AH702">
            <v>45007</v>
          </cell>
          <cell r="AI702">
            <v>4538</v>
          </cell>
          <cell r="AJ702">
            <v>13810116</v>
          </cell>
          <cell r="AK702">
            <v>7</v>
          </cell>
          <cell r="AN702">
            <v>0</v>
          </cell>
        </row>
        <row r="703">
          <cell r="A703">
            <v>53228</v>
          </cell>
          <cell r="B703">
            <v>30170913</v>
          </cell>
          <cell r="C703">
            <v>7794626907456</v>
          </cell>
          <cell r="D703">
            <v>17794626907453</v>
          </cell>
          <cell r="E703" t="str">
            <v>KCC</v>
          </cell>
          <cell r="F703" t="str">
            <v>Nappy</v>
          </cell>
          <cell r="G703" t="str">
            <v>NAPPY'S pupy 2 P 14x14u</v>
          </cell>
          <cell r="H703" t="str">
            <v>g</v>
          </cell>
          <cell r="I703">
            <v>14</v>
          </cell>
          <cell r="J703">
            <v>14</v>
          </cell>
          <cell r="K703">
            <v>0.19600000000000001</v>
          </cell>
          <cell r="L703" t="str">
            <v>Infant Care</v>
          </cell>
          <cell r="M703" t="str">
            <v>normal</v>
          </cell>
          <cell r="N703" t="str">
            <v>T1</v>
          </cell>
          <cell r="O703" t="str">
            <v>Economy</v>
          </cell>
          <cell r="P703" t="str">
            <v>chico</v>
          </cell>
          <cell r="Q703" t="str">
            <v>Pañal</v>
          </cell>
          <cell r="R703">
            <v>0.3</v>
          </cell>
          <cell r="S703">
            <v>0.28000000000000003</v>
          </cell>
          <cell r="T703">
            <v>4.2</v>
          </cell>
          <cell r="U703">
            <v>3.92</v>
          </cell>
          <cell r="V703">
            <v>11</v>
          </cell>
          <cell r="W703">
            <v>11</v>
          </cell>
          <cell r="X703">
            <v>20</v>
          </cell>
          <cell r="Y703">
            <v>11</v>
          </cell>
          <cell r="Z703">
            <v>40</v>
          </cell>
          <cell r="AA703">
            <v>77</v>
          </cell>
          <cell r="AB703">
            <v>7</v>
          </cell>
          <cell r="AC703">
            <v>35</v>
          </cell>
          <cell r="AD703">
            <v>3.388E-2</v>
          </cell>
          <cell r="AE703" t="str">
            <v>Fardo</v>
          </cell>
          <cell r="AF703" t="str">
            <v>Argentina</v>
          </cell>
          <cell r="AG703">
            <v>37725</v>
          </cell>
          <cell r="AH703">
            <v>53228</v>
          </cell>
          <cell r="AN703">
            <v>3920</v>
          </cell>
        </row>
        <row r="704">
          <cell r="A704">
            <v>53234</v>
          </cell>
          <cell r="B704">
            <v>30170914</v>
          </cell>
          <cell r="C704">
            <v>7794626907463</v>
          </cell>
          <cell r="D704">
            <v>17794626907460</v>
          </cell>
          <cell r="E704" t="str">
            <v>KCC</v>
          </cell>
          <cell r="F704" t="str">
            <v>Nappy</v>
          </cell>
          <cell r="G704" t="str">
            <v>NAPPY'S pupy 3 M 14x12u</v>
          </cell>
          <cell r="H704" t="str">
            <v>g</v>
          </cell>
          <cell r="I704">
            <v>14</v>
          </cell>
          <cell r="J704">
            <v>12</v>
          </cell>
          <cell r="K704">
            <v>0.16800000000000001</v>
          </cell>
          <cell r="L704" t="str">
            <v>Infant Care</v>
          </cell>
          <cell r="M704" t="str">
            <v>normal</v>
          </cell>
          <cell r="N704" t="str">
            <v>T1</v>
          </cell>
          <cell r="O704" t="str">
            <v>Economy</v>
          </cell>
          <cell r="P704" t="str">
            <v>mediano</v>
          </cell>
          <cell r="Q704" t="str">
            <v>Pañal</v>
          </cell>
          <cell r="R704">
            <v>0.3</v>
          </cell>
          <cell r="S704">
            <v>0.28000000000000003</v>
          </cell>
          <cell r="T704">
            <v>4.2</v>
          </cell>
          <cell r="U704">
            <v>3.92</v>
          </cell>
          <cell r="V704">
            <v>11</v>
          </cell>
          <cell r="W704">
            <v>11</v>
          </cell>
          <cell r="X704">
            <v>20</v>
          </cell>
          <cell r="Y704">
            <v>11</v>
          </cell>
          <cell r="Z704">
            <v>40</v>
          </cell>
          <cell r="AA704">
            <v>77</v>
          </cell>
          <cell r="AB704">
            <v>7</v>
          </cell>
          <cell r="AC704">
            <v>35</v>
          </cell>
          <cell r="AD704">
            <v>3.388E-2</v>
          </cell>
          <cell r="AE704" t="str">
            <v>Fardo</v>
          </cell>
          <cell r="AF704" t="str">
            <v>Argentina</v>
          </cell>
          <cell r="AG704">
            <v>37725</v>
          </cell>
          <cell r="AH704">
            <v>53234</v>
          </cell>
          <cell r="AN704">
            <v>3920</v>
          </cell>
        </row>
        <row r="705">
          <cell r="A705">
            <v>53242</v>
          </cell>
          <cell r="B705">
            <v>30170915</v>
          </cell>
          <cell r="C705">
            <v>7794626907470</v>
          </cell>
          <cell r="D705">
            <v>17794626907477</v>
          </cell>
          <cell r="E705" t="str">
            <v>KCC</v>
          </cell>
          <cell r="F705" t="str">
            <v>Nappy</v>
          </cell>
          <cell r="G705" t="str">
            <v>NAPPY'S pupy 4 G 14x10u</v>
          </cell>
          <cell r="H705" t="str">
            <v>g</v>
          </cell>
          <cell r="I705">
            <v>14</v>
          </cell>
          <cell r="J705">
            <v>10</v>
          </cell>
          <cell r="K705">
            <v>0.14000000000000001</v>
          </cell>
          <cell r="L705" t="str">
            <v>Infant Care</v>
          </cell>
          <cell r="M705" t="str">
            <v>normal</v>
          </cell>
          <cell r="N705" t="str">
            <v>T1</v>
          </cell>
          <cell r="O705" t="str">
            <v>Economy</v>
          </cell>
          <cell r="P705" t="str">
            <v>grande</v>
          </cell>
          <cell r="Q705" t="str">
            <v>Pañal</v>
          </cell>
          <cell r="R705">
            <v>0.3</v>
          </cell>
          <cell r="S705">
            <v>0.28000000000000003</v>
          </cell>
          <cell r="T705">
            <v>4.2</v>
          </cell>
          <cell r="U705">
            <v>3.92</v>
          </cell>
          <cell r="V705">
            <v>11</v>
          </cell>
          <cell r="W705">
            <v>11</v>
          </cell>
          <cell r="X705">
            <v>20</v>
          </cell>
          <cell r="Y705">
            <v>11</v>
          </cell>
          <cell r="Z705">
            <v>40</v>
          </cell>
          <cell r="AA705">
            <v>77</v>
          </cell>
          <cell r="AB705">
            <v>7</v>
          </cell>
          <cell r="AC705">
            <v>35</v>
          </cell>
          <cell r="AD705">
            <v>3.388E-2</v>
          </cell>
          <cell r="AE705" t="str">
            <v>Fardo</v>
          </cell>
          <cell r="AF705" t="str">
            <v>Argentina</v>
          </cell>
          <cell r="AG705">
            <v>37725</v>
          </cell>
          <cell r="AH705">
            <v>53242</v>
          </cell>
          <cell r="AN705">
            <v>3920</v>
          </cell>
        </row>
        <row r="706">
          <cell r="A706">
            <v>53243</v>
          </cell>
          <cell r="B706">
            <v>30170916</v>
          </cell>
          <cell r="C706">
            <v>7794626907487</v>
          </cell>
          <cell r="D706">
            <v>17794626907484</v>
          </cell>
          <cell r="E706" t="str">
            <v>KCC</v>
          </cell>
          <cell r="F706" t="str">
            <v>Nappy</v>
          </cell>
          <cell r="G706" t="str">
            <v>NAPPY'S pupy 5 EG 14x8u</v>
          </cell>
          <cell r="H706" t="str">
            <v>g</v>
          </cell>
          <cell r="I706">
            <v>14</v>
          </cell>
          <cell r="J706">
            <v>8</v>
          </cell>
          <cell r="K706">
            <v>0.112</v>
          </cell>
          <cell r="L706" t="str">
            <v>Infant Care</v>
          </cell>
          <cell r="M706" t="str">
            <v>normal</v>
          </cell>
          <cell r="N706" t="str">
            <v>T1</v>
          </cell>
          <cell r="O706" t="str">
            <v>Economy</v>
          </cell>
          <cell r="P706" t="str">
            <v>extra grande</v>
          </cell>
          <cell r="Q706" t="str">
            <v>Pañal</v>
          </cell>
          <cell r="R706">
            <v>0.3</v>
          </cell>
          <cell r="S706">
            <v>0.28000000000000003</v>
          </cell>
          <cell r="T706">
            <v>4.2</v>
          </cell>
          <cell r="U706">
            <v>3.92</v>
          </cell>
          <cell r="V706">
            <v>11</v>
          </cell>
          <cell r="W706">
            <v>11</v>
          </cell>
          <cell r="X706">
            <v>20</v>
          </cell>
          <cell r="Y706">
            <v>11</v>
          </cell>
          <cell r="Z706">
            <v>40</v>
          </cell>
          <cell r="AA706">
            <v>77</v>
          </cell>
          <cell r="AB706">
            <v>7</v>
          </cell>
          <cell r="AC706">
            <v>35</v>
          </cell>
          <cell r="AD706">
            <v>3.388E-2</v>
          </cell>
          <cell r="AE706" t="str">
            <v>Fardo</v>
          </cell>
          <cell r="AF706" t="str">
            <v>Argentina</v>
          </cell>
          <cell r="AG706">
            <v>37725</v>
          </cell>
          <cell r="AH706">
            <v>53243</v>
          </cell>
          <cell r="AN706">
            <v>3920</v>
          </cell>
        </row>
        <row r="707">
          <cell r="A707">
            <v>53244</v>
          </cell>
          <cell r="B707">
            <v>30170917</v>
          </cell>
          <cell r="C707">
            <v>7794626907494</v>
          </cell>
          <cell r="D707">
            <v>17794626907491</v>
          </cell>
          <cell r="E707" t="str">
            <v>KCC</v>
          </cell>
          <cell r="F707" t="str">
            <v>Nappy</v>
          </cell>
          <cell r="G707" t="str">
            <v>NAPPY'S pupy maxi 3 M 10x24u</v>
          </cell>
          <cell r="H707" t="str">
            <v>g</v>
          </cell>
          <cell r="I707">
            <v>10</v>
          </cell>
          <cell r="J707">
            <v>24</v>
          </cell>
          <cell r="K707">
            <v>0.24</v>
          </cell>
          <cell r="L707" t="str">
            <v>Infant Care</v>
          </cell>
          <cell r="M707" t="str">
            <v>maxi</v>
          </cell>
          <cell r="N707" t="str">
            <v>T1</v>
          </cell>
          <cell r="O707" t="str">
            <v>Economy</v>
          </cell>
          <cell r="P707" t="str">
            <v>mediano</v>
          </cell>
          <cell r="Q707" t="str">
            <v>Pañal</v>
          </cell>
          <cell r="R707">
            <v>0.6</v>
          </cell>
          <cell r="S707">
            <v>0.56000000000000005</v>
          </cell>
          <cell r="T707">
            <v>6</v>
          </cell>
          <cell r="U707">
            <v>5.6</v>
          </cell>
          <cell r="V707">
            <v>22</v>
          </cell>
          <cell r="W707">
            <v>11</v>
          </cell>
          <cell r="X707">
            <v>20</v>
          </cell>
          <cell r="Y707">
            <v>11</v>
          </cell>
          <cell r="Z707">
            <v>40</v>
          </cell>
          <cell r="AA707">
            <v>110</v>
          </cell>
          <cell r="AB707">
            <v>5</v>
          </cell>
          <cell r="AC707">
            <v>25</v>
          </cell>
          <cell r="AD707">
            <v>4.8399999999999999E-2</v>
          </cell>
          <cell r="AE707" t="str">
            <v>Fardo</v>
          </cell>
          <cell r="AF707" t="str">
            <v>Argentina</v>
          </cell>
          <cell r="AG707">
            <v>37725</v>
          </cell>
          <cell r="AH707">
            <v>53244</v>
          </cell>
          <cell r="AN707">
            <v>5600</v>
          </cell>
        </row>
        <row r="708">
          <cell r="A708">
            <v>53245</v>
          </cell>
          <cell r="B708">
            <v>30170918</v>
          </cell>
          <cell r="C708">
            <v>7794626907500</v>
          </cell>
          <cell r="D708">
            <v>17794626907507</v>
          </cell>
          <cell r="E708" t="str">
            <v>KCC</v>
          </cell>
          <cell r="F708" t="str">
            <v>Nappy</v>
          </cell>
          <cell r="G708" t="str">
            <v>NAPPY'S pupy maxi 4 G 10x20u</v>
          </cell>
          <cell r="H708" t="str">
            <v>g</v>
          </cell>
          <cell r="I708">
            <v>10</v>
          </cell>
          <cell r="J708">
            <v>20</v>
          </cell>
          <cell r="K708">
            <v>0.2</v>
          </cell>
          <cell r="L708" t="str">
            <v>Infant Care</v>
          </cell>
          <cell r="M708" t="str">
            <v>maxi</v>
          </cell>
          <cell r="N708" t="str">
            <v>T1</v>
          </cell>
          <cell r="O708" t="str">
            <v>Economy</v>
          </cell>
          <cell r="P708" t="str">
            <v>grande</v>
          </cell>
          <cell r="Q708" t="str">
            <v>Pañal</v>
          </cell>
          <cell r="R708">
            <v>0.6</v>
          </cell>
          <cell r="S708">
            <v>0.56000000000000005</v>
          </cell>
          <cell r="T708">
            <v>6</v>
          </cell>
          <cell r="U708">
            <v>5.6</v>
          </cell>
          <cell r="V708">
            <v>22</v>
          </cell>
          <cell r="W708">
            <v>11</v>
          </cell>
          <cell r="X708">
            <v>20</v>
          </cell>
          <cell r="Y708">
            <v>11</v>
          </cell>
          <cell r="Z708">
            <v>40</v>
          </cell>
          <cell r="AA708">
            <v>110</v>
          </cell>
          <cell r="AB708">
            <v>5</v>
          </cell>
          <cell r="AC708">
            <v>25</v>
          </cell>
          <cell r="AD708">
            <v>4.8399999999999999E-2</v>
          </cell>
          <cell r="AE708" t="str">
            <v>Fardo</v>
          </cell>
          <cell r="AF708" t="str">
            <v>Argentina</v>
          </cell>
          <cell r="AG708">
            <v>37725</v>
          </cell>
          <cell r="AH708">
            <v>53245</v>
          </cell>
          <cell r="AN708">
            <v>5600</v>
          </cell>
        </row>
        <row r="709">
          <cell r="A709">
            <v>53246</v>
          </cell>
          <cell r="B709">
            <v>30170919</v>
          </cell>
          <cell r="C709">
            <v>7794626907517</v>
          </cell>
          <cell r="D709">
            <v>17794626907514</v>
          </cell>
          <cell r="E709" t="str">
            <v>KCC</v>
          </cell>
          <cell r="F709" t="str">
            <v>Nappy</v>
          </cell>
          <cell r="G709" t="str">
            <v>NAPPY'S pupy maxi 5 EG 10x16u</v>
          </cell>
          <cell r="H709" t="str">
            <v>g</v>
          </cell>
          <cell r="I709">
            <v>10</v>
          </cell>
          <cell r="J709">
            <v>16</v>
          </cell>
          <cell r="K709">
            <v>0.16</v>
          </cell>
          <cell r="L709" t="str">
            <v>Infant Care</v>
          </cell>
          <cell r="M709" t="str">
            <v>maxi</v>
          </cell>
          <cell r="N709" t="str">
            <v>T1</v>
          </cell>
          <cell r="O709" t="str">
            <v>Economy</v>
          </cell>
          <cell r="P709" t="str">
            <v>extra grande</v>
          </cell>
          <cell r="Q709" t="str">
            <v>Pañal</v>
          </cell>
          <cell r="R709">
            <v>0.6</v>
          </cell>
          <cell r="S709">
            <v>0.56000000000000005</v>
          </cell>
          <cell r="T709">
            <v>6</v>
          </cell>
          <cell r="U709">
            <v>5.6</v>
          </cell>
          <cell r="V709">
            <v>22</v>
          </cell>
          <cell r="W709">
            <v>11</v>
          </cell>
          <cell r="X709">
            <v>20</v>
          </cell>
          <cell r="Y709">
            <v>11</v>
          </cell>
          <cell r="Z709">
            <v>40</v>
          </cell>
          <cell r="AA709">
            <v>110</v>
          </cell>
          <cell r="AB709">
            <v>5</v>
          </cell>
          <cell r="AC709">
            <v>25</v>
          </cell>
          <cell r="AD709">
            <v>4.8399999999999999E-2</v>
          </cell>
          <cell r="AE709" t="str">
            <v>Fardo</v>
          </cell>
          <cell r="AF709" t="str">
            <v>Argentina</v>
          </cell>
          <cell r="AG709">
            <v>37725</v>
          </cell>
          <cell r="AH709">
            <v>53246</v>
          </cell>
          <cell r="AN709">
            <v>5600</v>
          </cell>
        </row>
        <row r="710">
          <cell r="A710">
            <v>44329</v>
          </cell>
          <cell r="B710">
            <v>30156039</v>
          </cell>
          <cell r="C710">
            <v>7896018702714</v>
          </cell>
          <cell r="E710" t="str">
            <v>KCC</v>
          </cell>
          <cell r="F710" t="str">
            <v>Nappy</v>
          </cell>
          <cell r="G710" t="str">
            <v>Baby Wipes NAPPY repuesto 24*60u</v>
          </cell>
          <cell r="H710" t="str">
            <v>g</v>
          </cell>
          <cell r="I710">
            <v>24</v>
          </cell>
          <cell r="J710">
            <v>60</v>
          </cell>
          <cell r="K710">
            <v>0.14399999999999999</v>
          </cell>
          <cell r="AH710">
            <v>44329</v>
          </cell>
          <cell r="AI710">
            <v>8271</v>
          </cell>
        </row>
        <row r="711">
          <cell r="A711">
            <v>44330</v>
          </cell>
          <cell r="B711">
            <v>30156038</v>
          </cell>
          <cell r="C711">
            <v>7896018702721</v>
          </cell>
          <cell r="E711" t="str">
            <v>KCC</v>
          </cell>
          <cell r="F711" t="str">
            <v>Nappy</v>
          </cell>
          <cell r="G711" t="str">
            <v>Baby Wipes NAPPY tubo 12*60u</v>
          </cell>
          <cell r="H711" t="str">
            <v>g</v>
          </cell>
          <cell r="I711">
            <v>12</v>
          </cell>
          <cell r="J711">
            <v>60</v>
          </cell>
          <cell r="K711">
            <v>7.1999999999999995E-2</v>
          </cell>
          <cell r="AH711">
            <v>44330</v>
          </cell>
          <cell r="AI711">
            <v>8272</v>
          </cell>
        </row>
        <row r="712">
          <cell r="A712">
            <v>44960</v>
          </cell>
          <cell r="B712">
            <v>30156038</v>
          </cell>
          <cell r="C712">
            <v>7896018702738</v>
          </cell>
          <cell r="E712" t="str">
            <v>KCC</v>
          </cell>
          <cell r="F712" t="str">
            <v>Nappy</v>
          </cell>
          <cell r="G712" t="str">
            <v>Nappy Toallitas Humedas repuesto 24x100u</v>
          </cell>
          <cell r="H712" t="str">
            <v>g</v>
          </cell>
          <cell r="I712">
            <v>24</v>
          </cell>
          <cell r="J712">
            <v>100</v>
          </cell>
          <cell r="K712">
            <v>0.24</v>
          </cell>
          <cell r="L712" t="str">
            <v>Baby Wipes</v>
          </cell>
          <cell r="M712" t="str">
            <v>refil</v>
          </cell>
          <cell r="N712" t="str">
            <v>T2</v>
          </cell>
          <cell r="O712" t="str">
            <v>Economy</v>
          </cell>
          <cell r="P712" t="str">
            <v>no aplica</v>
          </cell>
          <cell r="R712">
            <v>0.28333333333333333</v>
          </cell>
          <cell r="S712">
            <v>0.26250000000000001</v>
          </cell>
          <cell r="T712">
            <v>6.8</v>
          </cell>
          <cell r="U712">
            <v>6.3</v>
          </cell>
          <cell r="AH712">
            <v>44960</v>
          </cell>
          <cell r="AI712">
            <v>8273</v>
          </cell>
        </row>
        <row r="713">
          <cell r="A713">
            <v>44934</v>
          </cell>
          <cell r="B713">
            <v>30156039</v>
          </cell>
          <cell r="C713">
            <v>7896018702745</v>
          </cell>
          <cell r="E713" t="str">
            <v>KCC</v>
          </cell>
          <cell r="F713" t="str">
            <v>Nappy</v>
          </cell>
          <cell r="G713" t="str">
            <v>Nappy Toallitas Humedas tubo 12x100u</v>
          </cell>
          <cell r="H713" t="str">
            <v>g</v>
          </cell>
          <cell r="I713">
            <v>12</v>
          </cell>
          <cell r="J713">
            <v>100</v>
          </cell>
          <cell r="K713">
            <v>0.12</v>
          </cell>
          <cell r="L713" t="str">
            <v>Baby Wipes</v>
          </cell>
          <cell r="M713" t="str">
            <v>caja</v>
          </cell>
          <cell r="N713" t="str">
            <v>T2</v>
          </cell>
          <cell r="O713" t="str">
            <v>Economy</v>
          </cell>
          <cell r="P713" t="str">
            <v>no aplica</v>
          </cell>
          <cell r="R713">
            <v>0.3</v>
          </cell>
          <cell r="S713">
            <v>0.29166666666666669</v>
          </cell>
          <cell r="T713">
            <v>3.6</v>
          </cell>
          <cell r="U713">
            <v>3.5</v>
          </cell>
          <cell r="AH713">
            <v>44934</v>
          </cell>
          <cell r="AI713">
            <v>8274</v>
          </cell>
        </row>
        <row r="715">
          <cell r="A715">
            <v>83451</v>
          </cell>
          <cell r="B715">
            <v>30174060</v>
          </cell>
          <cell r="C715">
            <v>7794626908545</v>
          </cell>
          <cell r="D715">
            <v>17794626908542</v>
          </cell>
          <cell r="E715" t="str">
            <v>KCC</v>
          </cell>
          <cell r="F715" t="str">
            <v>Nappy</v>
          </cell>
          <cell r="G715" t="str">
            <v>Pupy clásico 2P 14x14u.</v>
          </cell>
          <cell r="H715" t="str">
            <v>g</v>
          </cell>
          <cell r="I715">
            <v>14</v>
          </cell>
          <cell r="J715">
            <v>14</v>
          </cell>
          <cell r="K715">
            <v>0.19600000000000001</v>
          </cell>
          <cell r="L715" t="str">
            <v>Infant Care</v>
          </cell>
          <cell r="M715" t="str">
            <v>normal</v>
          </cell>
          <cell r="N715" t="str">
            <v>T1</v>
          </cell>
          <cell r="O715" t="str">
            <v>Economy</v>
          </cell>
          <cell r="P715" t="str">
            <v>chico</v>
          </cell>
          <cell r="Q715" t="str">
            <v>Pañal</v>
          </cell>
          <cell r="R715">
            <v>0.34499999999999997</v>
          </cell>
          <cell r="S715">
            <v>0.34200000000000003</v>
          </cell>
          <cell r="T715">
            <v>4.8319999999999999</v>
          </cell>
          <cell r="U715">
            <v>4.782</v>
          </cell>
          <cell r="V715">
            <v>10.5</v>
          </cell>
          <cell r="W715">
            <v>15</v>
          </cell>
          <cell r="X715">
            <v>16</v>
          </cell>
          <cell r="Y715">
            <v>10.5</v>
          </cell>
          <cell r="Z715">
            <v>32</v>
          </cell>
          <cell r="AA715">
            <v>105</v>
          </cell>
          <cell r="AB715">
            <v>3</v>
          </cell>
          <cell r="AC715">
            <v>33</v>
          </cell>
          <cell r="AD715">
            <v>35.28</v>
          </cell>
          <cell r="AE715" t="str">
            <v>Fardo</v>
          </cell>
          <cell r="AF715" t="str">
            <v>Argentina</v>
          </cell>
          <cell r="AG715">
            <v>38064</v>
          </cell>
          <cell r="AN715">
            <v>4782</v>
          </cell>
        </row>
        <row r="716">
          <cell r="A716">
            <v>83452</v>
          </cell>
          <cell r="B716">
            <v>30174061</v>
          </cell>
          <cell r="C716">
            <v>7794626908552</v>
          </cell>
          <cell r="D716">
            <v>17794626908559</v>
          </cell>
          <cell r="E716" t="str">
            <v>KCC</v>
          </cell>
          <cell r="F716" t="str">
            <v>Nappy</v>
          </cell>
          <cell r="G716" t="str">
            <v>Pupy clásico 3M 14x12u.</v>
          </cell>
          <cell r="H716" t="str">
            <v>g</v>
          </cell>
          <cell r="I716">
            <v>14</v>
          </cell>
          <cell r="J716">
            <v>12</v>
          </cell>
          <cell r="K716">
            <v>0.16800000000000001</v>
          </cell>
          <cell r="L716" t="str">
            <v>Infant Care</v>
          </cell>
          <cell r="M716" t="str">
            <v>normal</v>
          </cell>
          <cell r="N716" t="str">
            <v>T1</v>
          </cell>
          <cell r="O716" t="str">
            <v>Economy</v>
          </cell>
          <cell r="P716" t="str">
            <v>mediano</v>
          </cell>
          <cell r="Q716" t="str">
            <v>Pañal</v>
          </cell>
          <cell r="R716">
            <v>0.377</v>
          </cell>
          <cell r="S716">
            <v>0.373</v>
          </cell>
          <cell r="T716">
            <v>5.2750000000000004</v>
          </cell>
          <cell r="U716">
            <v>5.2249999999999996</v>
          </cell>
          <cell r="V716">
            <v>10.5</v>
          </cell>
          <cell r="W716">
            <v>13.5</v>
          </cell>
          <cell r="X716">
            <v>18</v>
          </cell>
          <cell r="Y716">
            <v>10.5</v>
          </cell>
          <cell r="Z716">
            <v>36</v>
          </cell>
          <cell r="AA716">
            <v>94.5</v>
          </cell>
          <cell r="AB716">
            <v>3</v>
          </cell>
          <cell r="AC716">
            <v>33</v>
          </cell>
          <cell r="AD716">
            <v>35.720999999999997</v>
          </cell>
          <cell r="AE716" t="str">
            <v>Fardo</v>
          </cell>
          <cell r="AF716" t="str">
            <v>Argentina</v>
          </cell>
          <cell r="AG716">
            <v>38064</v>
          </cell>
          <cell r="AN716">
            <v>5225</v>
          </cell>
        </row>
        <row r="717">
          <cell r="A717">
            <v>83453</v>
          </cell>
          <cell r="B717">
            <v>30174062</v>
          </cell>
          <cell r="C717">
            <v>7794626908569</v>
          </cell>
          <cell r="D717">
            <v>17794626908566</v>
          </cell>
          <cell r="E717" t="str">
            <v>KCC</v>
          </cell>
          <cell r="F717" t="str">
            <v>Nappy</v>
          </cell>
          <cell r="G717" t="str">
            <v>Pupy clásico 4G 14x10u.</v>
          </cell>
          <cell r="H717" t="str">
            <v>g</v>
          </cell>
          <cell r="I717">
            <v>14</v>
          </cell>
          <cell r="J717">
            <v>10</v>
          </cell>
          <cell r="K717">
            <v>0.14000000000000001</v>
          </cell>
          <cell r="L717" t="str">
            <v>Infant Care</v>
          </cell>
          <cell r="M717" t="str">
            <v>normal</v>
          </cell>
          <cell r="N717" t="str">
            <v>T1</v>
          </cell>
          <cell r="O717" t="str">
            <v>Economy</v>
          </cell>
          <cell r="P717" t="str">
            <v>grande</v>
          </cell>
          <cell r="Q717" t="str">
            <v>Pañal</v>
          </cell>
          <cell r="R717">
            <v>0.376</v>
          </cell>
          <cell r="S717">
            <v>0.372</v>
          </cell>
          <cell r="T717">
            <v>5.2610000000000001</v>
          </cell>
          <cell r="U717">
            <v>5.2110000000000003</v>
          </cell>
          <cell r="V717">
            <v>10.5</v>
          </cell>
          <cell r="W717">
            <v>12.5</v>
          </cell>
          <cell r="X717">
            <v>20.5</v>
          </cell>
          <cell r="Y717">
            <v>21</v>
          </cell>
          <cell r="Z717">
            <v>20.5</v>
          </cell>
          <cell r="AA717">
            <v>87.5</v>
          </cell>
          <cell r="AB717">
            <v>5</v>
          </cell>
          <cell r="AC717">
            <v>25</v>
          </cell>
          <cell r="AD717">
            <v>37.67</v>
          </cell>
          <cell r="AE717" t="str">
            <v>Fardo</v>
          </cell>
          <cell r="AF717" t="str">
            <v>Argentina</v>
          </cell>
          <cell r="AG717">
            <v>38064</v>
          </cell>
          <cell r="AN717">
            <v>5211</v>
          </cell>
        </row>
        <row r="718">
          <cell r="A718">
            <v>83454</v>
          </cell>
          <cell r="B718">
            <v>30174063</v>
          </cell>
          <cell r="C718">
            <v>7794626908576</v>
          </cell>
          <cell r="D718">
            <v>17794626908573</v>
          </cell>
          <cell r="E718" t="str">
            <v>KCC</v>
          </cell>
          <cell r="F718" t="str">
            <v>Nappy</v>
          </cell>
          <cell r="G718" t="str">
            <v>Pupy clásico 5XG 14x8u.</v>
          </cell>
          <cell r="H718" t="str">
            <v>g</v>
          </cell>
          <cell r="I718">
            <v>14</v>
          </cell>
          <cell r="J718">
            <v>8</v>
          </cell>
          <cell r="K718">
            <v>0.112</v>
          </cell>
          <cell r="L718" t="str">
            <v>Infant Care</v>
          </cell>
          <cell r="M718" t="str">
            <v>normal</v>
          </cell>
          <cell r="N718" t="str">
            <v>T1</v>
          </cell>
          <cell r="O718" t="str">
            <v>Economy</v>
          </cell>
          <cell r="P718" t="str">
            <v>extra grande</v>
          </cell>
          <cell r="Q718" t="str">
            <v>Pañal</v>
          </cell>
          <cell r="R718">
            <v>0.34100000000000003</v>
          </cell>
          <cell r="S718">
            <v>0.33700000000000002</v>
          </cell>
          <cell r="T718">
            <v>4.7709999999999999</v>
          </cell>
          <cell r="U718">
            <v>4.7210000000000001</v>
          </cell>
          <cell r="V718">
            <v>10.5</v>
          </cell>
          <cell r="W718">
            <v>12</v>
          </cell>
          <cell r="X718">
            <v>23</v>
          </cell>
          <cell r="Y718">
            <v>21</v>
          </cell>
          <cell r="Z718">
            <v>23</v>
          </cell>
          <cell r="AA718">
            <v>84</v>
          </cell>
          <cell r="AB718">
            <v>5</v>
          </cell>
          <cell r="AC718">
            <v>25</v>
          </cell>
          <cell r="AD718">
            <v>40.57</v>
          </cell>
          <cell r="AE718" t="str">
            <v>Fardo</v>
          </cell>
          <cell r="AF718" t="str">
            <v>Argentina</v>
          </cell>
          <cell r="AG718">
            <v>38064</v>
          </cell>
          <cell r="AN718">
            <v>4721</v>
          </cell>
        </row>
        <row r="720">
          <cell r="A720">
            <v>9005</v>
          </cell>
          <cell r="B720">
            <v>30155195</v>
          </cell>
          <cell r="C720">
            <v>7793620922281</v>
          </cell>
          <cell r="E720" t="str">
            <v>KCC</v>
          </cell>
          <cell r="F720" t="str">
            <v>Plenitud</v>
          </cell>
          <cell r="G720" t="str">
            <v>Pañal Plenitud Gde 10x8u</v>
          </cell>
          <cell r="H720" t="str">
            <v>g</v>
          </cell>
          <cell r="I720">
            <v>10</v>
          </cell>
          <cell r="J720">
            <v>8</v>
          </cell>
          <cell r="K720">
            <v>0.08</v>
          </cell>
          <cell r="L720" t="str">
            <v>Adult Care</v>
          </cell>
          <cell r="M720" t="str">
            <v>normal</v>
          </cell>
          <cell r="N720" t="str">
            <v>T9</v>
          </cell>
          <cell r="O720" t="str">
            <v>Premium</v>
          </cell>
          <cell r="P720" t="str">
            <v>grande</v>
          </cell>
          <cell r="AG720">
            <v>37340</v>
          </cell>
          <cell r="AH720">
            <v>9005</v>
          </cell>
          <cell r="AI720">
            <v>4323</v>
          </cell>
          <cell r="AJ720">
            <v>13810117</v>
          </cell>
          <cell r="AK720">
            <v>2</v>
          </cell>
          <cell r="AN720">
            <v>0</v>
          </cell>
        </row>
        <row r="721">
          <cell r="A721">
            <v>9004</v>
          </cell>
          <cell r="B721">
            <v>30155193</v>
          </cell>
          <cell r="C721">
            <v>7793620922298</v>
          </cell>
          <cell r="E721" t="str">
            <v>KCC</v>
          </cell>
          <cell r="F721" t="str">
            <v>Plenitud</v>
          </cell>
          <cell r="G721" t="str">
            <v>Pañal Plenitud Med 10x8u</v>
          </cell>
          <cell r="H721" t="str">
            <v>g</v>
          </cell>
          <cell r="I721">
            <v>10</v>
          </cell>
          <cell r="J721">
            <v>8</v>
          </cell>
          <cell r="K721">
            <v>0.08</v>
          </cell>
          <cell r="L721" t="str">
            <v>Adult Care</v>
          </cell>
          <cell r="M721" t="str">
            <v>normal</v>
          </cell>
          <cell r="N721" t="str">
            <v>T9</v>
          </cell>
          <cell r="O721" t="str">
            <v>Premium</v>
          </cell>
          <cell r="P721" t="str">
            <v>mediano</v>
          </cell>
          <cell r="AG721">
            <v>37340</v>
          </cell>
          <cell r="AH721">
            <v>9004</v>
          </cell>
          <cell r="AI721">
            <v>4322</v>
          </cell>
          <cell r="AJ721">
            <v>13810117</v>
          </cell>
          <cell r="AK721">
            <v>1</v>
          </cell>
          <cell r="AN721">
            <v>0</v>
          </cell>
        </row>
        <row r="722">
          <cell r="A722">
            <v>45478</v>
          </cell>
          <cell r="B722">
            <v>30156520</v>
          </cell>
          <cell r="C722">
            <v>7793620922649</v>
          </cell>
          <cell r="D722">
            <v>17793620922646</v>
          </cell>
          <cell r="E722" t="str">
            <v>KCC</v>
          </cell>
          <cell r="F722" t="str">
            <v>Plenitud</v>
          </cell>
          <cell r="G722" t="str">
            <v>Pañales p/ adultos Depend Plenitud Classic M 10x8u</v>
          </cell>
          <cell r="H722" t="str">
            <v>g</v>
          </cell>
          <cell r="I722">
            <v>10</v>
          </cell>
          <cell r="J722">
            <v>8</v>
          </cell>
          <cell r="K722">
            <v>0.08</v>
          </cell>
          <cell r="L722" t="str">
            <v>Adult Care</v>
          </cell>
          <cell r="M722" t="str">
            <v>normal</v>
          </cell>
          <cell r="N722" t="str">
            <v>T9</v>
          </cell>
          <cell r="O722" t="str">
            <v>Value</v>
          </cell>
          <cell r="P722" t="str">
            <v>mediano</v>
          </cell>
          <cell r="R722">
            <v>8.5500000000000007</v>
          </cell>
          <cell r="AG722">
            <v>37566</v>
          </cell>
          <cell r="AH722">
            <v>45478</v>
          </cell>
          <cell r="AI722">
            <v>56520</v>
          </cell>
          <cell r="AN722">
            <v>0</v>
          </cell>
        </row>
        <row r="723">
          <cell r="A723">
            <v>45479</v>
          </cell>
          <cell r="B723">
            <v>30156521</v>
          </cell>
          <cell r="C723">
            <v>7793620922656</v>
          </cell>
          <cell r="D723">
            <v>17793620922653</v>
          </cell>
          <cell r="E723" t="str">
            <v>KCC</v>
          </cell>
          <cell r="F723" t="str">
            <v>Plenitud</v>
          </cell>
          <cell r="G723" t="str">
            <v>Pañales p/ adultos Depend Plenitud Classics G 10x8u</v>
          </cell>
          <cell r="H723" t="str">
            <v>g</v>
          </cell>
          <cell r="I723">
            <v>10</v>
          </cell>
          <cell r="J723">
            <v>8</v>
          </cell>
          <cell r="K723">
            <v>0.08</v>
          </cell>
          <cell r="L723" t="str">
            <v>Adult Care</v>
          </cell>
          <cell r="M723" t="str">
            <v>normal</v>
          </cell>
          <cell r="N723" t="str">
            <v>T9</v>
          </cell>
          <cell r="O723" t="str">
            <v>Value</v>
          </cell>
          <cell r="P723" t="str">
            <v>grande</v>
          </cell>
          <cell r="R723">
            <v>8.6999999999999993</v>
          </cell>
          <cell r="AG723">
            <v>37566</v>
          </cell>
          <cell r="AH723">
            <v>45479</v>
          </cell>
          <cell r="AI723">
            <v>56521</v>
          </cell>
          <cell r="AN723">
            <v>0</v>
          </cell>
        </row>
        <row r="724">
          <cell r="A724">
            <v>45488</v>
          </cell>
          <cell r="B724">
            <v>30156523</v>
          </cell>
          <cell r="C724">
            <v>7793620922670</v>
          </cell>
          <cell r="D724">
            <v>17793620922677</v>
          </cell>
          <cell r="E724" t="str">
            <v>KCC</v>
          </cell>
          <cell r="F724" t="str">
            <v>Plenitud</v>
          </cell>
          <cell r="G724" t="str">
            <v>Pañales p/ adultos Depend Plenitud G 5x16u</v>
          </cell>
          <cell r="H724" t="str">
            <v>g</v>
          </cell>
          <cell r="I724">
            <v>5</v>
          </cell>
          <cell r="J724">
            <v>16</v>
          </cell>
          <cell r="K724">
            <v>0.08</v>
          </cell>
          <cell r="R724">
            <v>8.6199999999999992</v>
          </cell>
          <cell r="AG724">
            <v>37566</v>
          </cell>
          <cell r="AH724">
            <v>45488</v>
          </cell>
          <cell r="AI724">
            <v>56523</v>
          </cell>
          <cell r="AN724">
            <v>0</v>
          </cell>
        </row>
        <row r="725">
          <cell r="A725">
            <v>45477</v>
          </cell>
          <cell r="B725">
            <v>30156522</v>
          </cell>
          <cell r="C725">
            <v>7793620922663</v>
          </cell>
          <cell r="D725">
            <v>17793620922660</v>
          </cell>
          <cell r="E725" t="str">
            <v>KCC</v>
          </cell>
          <cell r="F725" t="str">
            <v>Plenitud</v>
          </cell>
          <cell r="G725" t="str">
            <v>Pañales p/ adultos Depend Plenitud M 5x16u</v>
          </cell>
          <cell r="H725" t="str">
            <v>g</v>
          </cell>
          <cell r="I725">
            <v>5</v>
          </cell>
          <cell r="J725">
            <v>16</v>
          </cell>
          <cell r="K725">
            <v>0.08</v>
          </cell>
          <cell r="R725">
            <v>8.6199999999999992</v>
          </cell>
          <cell r="AG725">
            <v>37566</v>
          </cell>
          <cell r="AH725">
            <v>45477</v>
          </cell>
          <cell r="AI725">
            <v>56522</v>
          </cell>
          <cell r="AN725">
            <v>0</v>
          </cell>
        </row>
        <row r="726">
          <cell r="A726">
            <v>45476</v>
          </cell>
          <cell r="B726">
            <v>30170100</v>
          </cell>
          <cell r="C726">
            <v>7793620922687</v>
          </cell>
          <cell r="D726">
            <v>17793620922684</v>
          </cell>
          <cell r="E726" t="str">
            <v>KCC</v>
          </cell>
          <cell r="F726" t="str">
            <v>Plenitud</v>
          </cell>
          <cell r="G726" t="str">
            <v>Protectores p/ adultos Depend Plenitud T.U. 12x10u</v>
          </cell>
          <cell r="H726" t="str">
            <v>g</v>
          </cell>
          <cell r="I726">
            <v>12</v>
          </cell>
          <cell r="J726">
            <v>10</v>
          </cell>
          <cell r="K726">
            <v>0.12</v>
          </cell>
          <cell r="R726">
            <v>7.7</v>
          </cell>
          <cell r="AG726">
            <v>37566</v>
          </cell>
          <cell r="AH726">
            <v>45476</v>
          </cell>
          <cell r="AI726">
            <v>70100</v>
          </cell>
          <cell r="AN726">
            <v>0</v>
          </cell>
        </row>
        <row r="727">
          <cell r="A727">
            <v>45475</v>
          </cell>
          <cell r="B727">
            <v>30170101</v>
          </cell>
          <cell r="C727">
            <v>7793620922694</v>
          </cell>
          <cell r="D727">
            <v>17793620922691</v>
          </cell>
          <cell r="E727" t="str">
            <v>KCC</v>
          </cell>
          <cell r="F727" t="str">
            <v>Plenitud</v>
          </cell>
          <cell r="G727" t="str">
            <v>Toalla protectora Depend Plenitud  12x10u</v>
          </cell>
          <cell r="H727" t="str">
            <v>g</v>
          </cell>
          <cell r="I727">
            <v>12</v>
          </cell>
          <cell r="J727">
            <v>10</v>
          </cell>
          <cell r="K727">
            <v>0.12</v>
          </cell>
          <cell r="R727">
            <v>2.6</v>
          </cell>
          <cell r="AG727">
            <v>37566</v>
          </cell>
          <cell r="AH727">
            <v>45475</v>
          </cell>
          <cell r="AI727">
            <v>70101</v>
          </cell>
          <cell r="AN727">
            <v>0</v>
          </cell>
        </row>
        <row r="728">
          <cell r="A728">
            <v>45485</v>
          </cell>
          <cell r="B728">
            <v>30155122</v>
          </cell>
          <cell r="C728">
            <v>7441008175855</v>
          </cell>
          <cell r="E728" t="str">
            <v>KCC</v>
          </cell>
          <cell r="F728" t="str">
            <v>Plenitud</v>
          </cell>
          <cell r="G728" t="str">
            <v>Toalla adulto Plenitud 24x8u</v>
          </cell>
          <cell r="H728" t="str">
            <v>g</v>
          </cell>
          <cell r="I728">
            <v>24</v>
          </cell>
          <cell r="J728">
            <v>8</v>
          </cell>
          <cell r="K728">
            <v>0.192</v>
          </cell>
          <cell r="R728">
            <v>3.8</v>
          </cell>
          <cell r="S728">
            <v>3.8</v>
          </cell>
          <cell r="AH728">
            <v>45485</v>
          </cell>
          <cell r="AI728">
            <v>55122</v>
          </cell>
          <cell r="AN728">
            <v>0</v>
          </cell>
        </row>
        <row r="729">
          <cell r="A729">
            <v>8994</v>
          </cell>
          <cell r="B729">
            <v>30155122</v>
          </cell>
          <cell r="C729">
            <v>7441008175858</v>
          </cell>
          <cell r="D729">
            <v>17441008175855</v>
          </cell>
          <cell r="E729" t="str">
            <v>KCC</v>
          </cell>
          <cell r="F729" t="str">
            <v>Plenitud</v>
          </cell>
          <cell r="G729" t="str">
            <v>Toalla adulto Plenitud s/ alas 24x8u.</v>
          </cell>
          <cell r="H729" t="str">
            <v>g</v>
          </cell>
          <cell r="I729">
            <v>24</v>
          </cell>
          <cell r="J729">
            <v>8</v>
          </cell>
          <cell r="K729">
            <v>0.192</v>
          </cell>
          <cell r="L729" t="str">
            <v>Adult Care</v>
          </cell>
          <cell r="M729" t="str">
            <v>Toallas</v>
          </cell>
          <cell r="N729" t="str">
            <v>T9</v>
          </cell>
          <cell r="O729" t="str">
            <v>Premium</v>
          </cell>
          <cell r="P729" t="str">
            <v>sin alas</v>
          </cell>
          <cell r="Q729" t="str">
            <v>Toallas Adulto</v>
          </cell>
          <cell r="R729">
            <v>0.16250000000000001</v>
          </cell>
          <cell r="S729">
            <v>0.14583333333333334</v>
          </cell>
          <cell r="T729">
            <v>3.9</v>
          </cell>
          <cell r="U729">
            <v>3.5</v>
          </cell>
          <cell r="V729">
            <v>70</v>
          </cell>
          <cell r="W729">
            <v>80</v>
          </cell>
          <cell r="X729">
            <v>180</v>
          </cell>
          <cell r="Y729">
            <v>320</v>
          </cell>
          <cell r="Z729">
            <v>280</v>
          </cell>
          <cell r="AA729">
            <v>380</v>
          </cell>
          <cell r="AB729">
            <v>10</v>
          </cell>
          <cell r="AC729">
            <v>50</v>
          </cell>
          <cell r="AD729">
            <v>34.048000000000002</v>
          </cell>
          <cell r="AE729" t="str">
            <v>caja</v>
          </cell>
          <cell r="AF729" t="str">
            <v>Argentina</v>
          </cell>
          <cell r="AH729">
            <v>8994</v>
          </cell>
          <cell r="AN729">
            <v>3500</v>
          </cell>
        </row>
        <row r="730">
          <cell r="A730">
            <v>45381</v>
          </cell>
          <cell r="B730">
            <v>30155695</v>
          </cell>
          <cell r="C730">
            <v>7794626903533</v>
          </cell>
          <cell r="E730" t="str">
            <v>KCC</v>
          </cell>
          <cell r="F730" t="str">
            <v>ProKids</v>
          </cell>
          <cell r="G730" t="str">
            <v>ProKids 1 CH 12x16u</v>
          </cell>
          <cell r="H730" t="str">
            <v>g</v>
          </cell>
          <cell r="I730">
            <v>12</v>
          </cell>
          <cell r="J730">
            <v>16</v>
          </cell>
          <cell r="K730">
            <v>0.192</v>
          </cell>
          <cell r="L730" t="str">
            <v>Infant Care</v>
          </cell>
          <cell r="M730" t="str">
            <v>normal</v>
          </cell>
          <cell r="N730" t="str">
            <v>T1</v>
          </cell>
          <cell r="O730" t="str">
            <v>Economy</v>
          </cell>
          <cell r="P730" t="str">
            <v>chico</v>
          </cell>
          <cell r="AG730">
            <v>37512</v>
          </cell>
          <cell r="AH730">
            <v>45381</v>
          </cell>
          <cell r="AI730">
            <v>4382</v>
          </cell>
          <cell r="AJ730">
            <v>13810119</v>
          </cell>
          <cell r="AK730">
            <v>1</v>
          </cell>
          <cell r="AN730">
            <v>0</v>
          </cell>
        </row>
        <row r="731">
          <cell r="A731">
            <v>45379</v>
          </cell>
          <cell r="B731">
            <v>30155696</v>
          </cell>
          <cell r="C731">
            <v>7794626903557</v>
          </cell>
          <cell r="E731" t="str">
            <v>KCC</v>
          </cell>
          <cell r="F731" t="str">
            <v>ProKids</v>
          </cell>
          <cell r="G731" t="str">
            <v>ProKids 2 M 12x14u</v>
          </cell>
          <cell r="H731" t="str">
            <v>g</v>
          </cell>
          <cell r="I731">
            <v>12</v>
          </cell>
          <cell r="J731">
            <v>14</v>
          </cell>
          <cell r="K731">
            <v>0.16800000000000001</v>
          </cell>
          <cell r="L731" t="str">
            <v>Infant Care</v>
          </cell>
          <cell r="M731" t="str">
            <v>normal</v>
          </cell>
          <cell r="N731" t="str">
            <v>T1</v>
          </cell>
          <cell r="O731" t="str">
            <v>Economy</v>
          </cell>
          <cell r="P731" t="str">
            <v>mediano</v>
          </cell>
          <cell r="AG731">
            <v>37512</v>
          </cell>
          <cell r="AH731">
            <v>45379</v>
          </cell>
          <cell r="AI731">
            <v>4383</v>
          </cell>
          <cell r="AJ731">
            <v>13810119</v>
          </cell>
          <cell r="AK731">
            <v>4</v>
          </cell>
          <cell r="AN731">
            <v>0</v>
          </cell>
        </row>
        <row r="732">
          <cell r="A732">
            <v>45380</v>
          </cell>
          <cell r="B732">
            <v>30155697</v>
          </cell>
          <cell r="C732">
            <v>7794626903564</v>
          </cell>
          <cell r="E732" t="str">
            <v>KCC</v>
          </cell>
          <cell r="F732" t="str">
            <v>ProKids</v>
          </cell>
          <cell r="G732" t="str">
            <v>ProKids 3 G 12x12u</v>
          </cell>
          <cell r="H732" t="str">
            <v>g</v>
          </cell>
          <cell r="I732">
            <v>12</v>
          </cell>
          <cell r="J732">
            <v>12</v>
          </cell>
          <cell r="K732">
            <v>0.14399999999999999</v>
          </cell>
          <cell r="L732" t="str">
            <v>Infant Care</v>
          </cell>
          <cell r="M732" t="str">
            <v>normal</v>
          </cell>
          <cell r="N732" t="str">
            <v>T1</v>
          </cell>
          <cell r="O732" t="str">
            <v>Economy</v>
          </cell>
          <cell r="P732" t="str">
            <v>grande</v>
          </cell>
          <cell r="AG732">
            <v>37512</v>
          </cell>
          <cell r="AH732">
            <v>45380</v>
          </cell>
          <cell r="AI732">
            <v>4384</v>
          </cell>
          <cell r="AJ732">
            <v>13810119</v>
          </cell>
          <cell r="AK732">
            <v>3</v>
          </cell>
          <cell r="AN732">
            <v>0</v>
          </cell>
        </row>
        <row r="733">
          <cell r="A733">
            <v>45382</v>
          </cell>
          <cell r="B733">
            <v>30155698</v>
          </cell>
          <cell r="C733">
            <v>7794626903526</v>
          </cell>
          <cell r="E733" t="str">
            <v>KCC</v>
          </cell>
          <cell r="F733" t="str">
            <v>ProKids</v>
          </cell>
          <cell r="G733" t="str">
            <v>ProKids 4 EG 12x10u</v>
          </cell>
          <cell r="H733" t="str">
            <v>g</v>
          </cell>
          <cell r="I733">
            <v>12</v>
          </cell>
          <cell r="J733">
            <v>10</v>
          </cell>
          <cell r="K733">
            <v>0.12</v>
          </cell>
          <cell r="L733" t="str">
            <v>Infant Care</v>
          </cell>
          <cell r="M733" t="str">
            <v>normal</v>
          </cell>
          <cell r="N733" t="str">
            <v>T1</v>
          </cell>
          <cell r="O733" t="str">
            <v>Economy</v>
          </cell>
          <cell r="P733" t="str">
            <v>extra grande</v>
          </cell>
          <cell r="AG733">
            <v>37512</v>
          </cell>
          <cell r="AH733">
            <v>45382</v>
          </cell>
          <cell r="AI733">
            <v>4385</v>
          </cell>
          <cell r="AJ733">
            <v>13810119</v>
          </cell>
          <cell r="AK733">
            <v>2</v>
          </cell>
          <cell r="AN733">
            <v>0</v>
          </cell>
        </row>
        <row r="734">
          <cell r="A734">
            <v>53201</v>
          </cell>
          <cell r="B734">
            <v>30170375</v>
          </cell>
          <cell r="C734">
            <v>7794626905971</v>
          </cell>
          <cell r="D734">
            <v>17794626905978</v>
          </cell>
          <cell r="E734" t="str">
            <v>KCC</v>
          </cell>
          <cell r="F734" t="str">
            <v>ProKids</v>
          </cell>
          <cell r="G734" t="str">
            <v>Prokids 1 CH 14x14u</v>
          </cell>
          <cell r="H734" t="str">
            <v>g</v>
          </cell>
          <cell r="I734">
            <v>14</v>
          </cell>
          <cell r="J734">
            <v>14</v>
          </cell>
          <cell r="K734">
            <v>0.19600000000000001</v>
          </cell>
          <cell r="L734" t="str">
            <v>Infant Care</v>
          </cell>
          <cell r="M734" t="str">
            <v>normal</v>
          </cell>
          <cell r="N734" t="str">
            <v>T1</v>
          </cell>
          <cell r="O734" t="str">
            <v>Economy</v>
          </cell>
          <cell r="P734" t="str">
            <v>Pequeño</v>
          </cell>
          <cell r="Q734" t="str">
            <v>Pañal</v>
          </cell>
          <cell r="R734">
            <v>2.263265306122449E-2</v>
          </cell>
          <cell r="S734">
            <v>2.2377551020408164E-2</v>
          </cell>
          <cell r="T734">
            <v>4.4359999999999999</v>
          </cell>
          <cell r="U734">
            <v>4.3860000000000001</v>
          </cell>
          <cell r="V734">
            <v>21</v>
          </cell>
          <cell r="W734">
            <v>14.5</v>
          </cell>
          <cell r="X734">
            <v>10.5</v>
          </cell>
          <cell r="Y734">
            <v>21</v>
          </cell>
          <cell r="Z734">
            <v>31.5</v>
          </cell>
          <cell r="AA734">
            <v>58</v>
          </cell>
          <cell r="AB734">
            <v>7</v>
          </cell>
          <cell r="AC734">
            <v>35</v>
          </cell>
          <cell r="AD734">
            <v>3.8366999999999998E-2</v>
          </cell>
          <cell r="AE734" t="str">
            <v>fardo</v>
          </cell>
          <cell r="AF734" t="str">
            <v>Argentina</v>
          </cell>
          <cell r="AG734">
            <v>37743</v>
          </cell>
          <cell r="AH734">
            <v>53201</v>
          </cell>
          <cell r="AL734" t="str">
            <v>Nuevos</v>
          </cell>
          <cell r="AM734">
            <v>37742</v>
          </cell>
          <cell r="AN734">
            <v>4386</v>
          </cell>
        </row>
        <row r="735">
          <cell r="A735">
            <v>53202</v>
          </cell>
          <cell r="B735">
            <v>30170376</v>
          </cell>
          <cell r="C735">
            <v>7794626905988</v>
          </cell>
          <cell r="D735">
            <v>17794626905985</v>
          </cell>
          <cell r="E735" t="str">
            <v>KCC</v>
          </cell>
          <cell r="F735" t="str">
            <v>ProKids</v>
          </cell>
          <cell r="G735" t="str">
            <v>Prokids 2 M 14x12u</v>
          </cell>
          <cell r="H735" t="str">
            <v>g</v>
          </cell>
          <cell r="I735">
            <v>14</v>
          </cell>
          <cell r="J735">
            <v>12</v>
          </cell>
          <cell r="K735">
            <v>0.16800000000000001</v>
          </cell>
          <cell r="L735" t="str">
            <v>Infant Care</v>
          </cell>
          <cell r="M735" t="str">
            <v>normal</v>
          </cell>
          <cell r="N735" t="str">
            <v>T1</v>
          </cell>
          <cell r="O735" t="str">
            <v>Economy</v>
          </cell>
          <cell r="P735" t="str">
            <v>Mediano</v>
          </cell>
          <cell r="Q735" t="str">
            <v>Pañal</v>
          </cell>
          <cell r="R735">
            <v>2.9345238095238094E-2</v>
          </cell>
          <cell r="S735">
            <v>2.9047619047619048E-2</v>
          </cell>
          <cell r="T735">
            <v>4.93</v>
          </cell>
          <cell r="U735">
            <v>4.88</v>
          </cell>
          <cell r="V735">
            <v>21</v>
          </cell>
          <cell r="W735">
            <v>14.5</v>
          </cell>
          <cell r="X735">
            <v>10.5</v>
          </cell>
          <cell r="Y735">
            <v>21</v>
          </cell>
          <cell r="Z735">
            <v>31.5</v>
          </cell>
          <cell r="AA735">
            <v>58</v>
          </cell>
          <cell r="AB735">
            <v>7</v>
          </cell>
          <cell r="AC735">
            <v>35</v>
          </cell>
          <cell r="AD735">
            <v>3.8366999999999998E-2</v>
          </cell>
          <cell r="AE735" t="str">
            <v>fardo</v>
          </cell>
          <cell r="AF735" t="str">
            <v>Argentina</v>
          </cell>
          <cell r="AG735">
            <v>37743</v>
          </cell>
          <cell r="AH735">
            <v>53202</v>
          </cell>
          <cell r="AL735" t="str">
            <v>Nuevos</v>
          </cell>
          <cell r="AM735">
            <v>37742</v>
          </cell>
          <cell r="AN735">
            <v>4880</v>
          </cell>
        </row>
        <row r="736">
          <cell r="A736">
            <v>53203</v>
          </cell>
          <cell r="B736">
            <v>30170377</v>
          </cell>
          <cell r="C736">
            <v>7794626905995</v>
          </cell>
          <cell r="D736">
            <v>17794626905992</v>
          </cell>
          <cell r="E736" t="str">
            <v>KCC</v>
          </cell>
          <cell r="F736" t="str">
            <v>ProKids</v>
          </cell>
          <cell r="G736" t="str">
            <v>Prokids 3 G 14x10u</v>
          </cell>
          <cell r="H736" t="str">
            <v>g</v>
          </cell>
          <cell r="I736">
            <v>14</v>
          </cell>
          <cell r="J736">
            <v>10</v>
          </cell>
          <cell r="K736">
            <v>0.14000000000000001</v>
          </cell>
          <cell r="L736" t="str">
            <v>Infant Care</v>
          </cell>
          <cell r="M736" t="str">
            <v>normal</v>
          </cell>
          <cell r="N736" t="str">
            <v>T1</v>
          </cell>
          <cell r="O736" t="str">
            <v>Economy</v>
          </cell>
          <cell r="P736" t="str">
            <v>Grande</v>
          </cell>
          <cell r="Q736" t="str">
            <v>Pañal</v>
          </cell>
          <cell r="R736">
            <v>3.4978571428571428E-2</v>
          </cell>
          <cell r="S736">
            <v>3.4621428571428574E-2</v>
          </cell>
          <cell r="T736">
            <v>4.8970000000000002</v>
          </cell>
          <cell r="U736">
            <v>4.8470000000000004</v>
          </cell>
          <cell r="V736">
            <v>21</v>
          </cell>
          <cell r="W736">
            <v>14.5</v>
          </cell>
          <cell r="X736">
            <v>10.5</v>
          </cell>
          <cell r="Y736">
            <v>21</v>
          </cell>
          <cell r="Z736">
            <v>31.5</v>
          </cell>
          <cell r="AA736">
            <v>58</v>
          </cell>
          <cell r="AB736">
            <v>7</v>
          </cell>
          <cell r="AC736">
            <v>35</v>
          </cell>
          <cell r="AD736">
            <v>3.8366999999999998E-2</v>
          </cell>
          <cell r="AE736" t="str">
            <v>fardo</v>
          </cell>
          <cell r="AF736" t="str">
            <v>Argentina</v>
          </cell>
          <cell r="AG736">
            <v>37743</v>
          </cell>
          <cell r="AH736">
            <v>53203</v>
          </cell>
          <cell r="AL736" t="str">
            <v>Nuevos</v>
          </cell>
          <cell r="AM736">
            <v>37742</v>
          </cell>
          <cell r="AN736">
            <v>4847</v>
          </cell>
        </row>
        <row r="737">
          <cell r="A737">
            <v>53641</v>
          </cell>
          <cell r="B737">
            <v>30170378</v>
          </cell>
          <cell r="C737">
            <v>7794626906008</v>
          </cell>
          <cell r="D737">
            <v>17794626906005</v>
          </cell>
          <cell r="E737" t="str">
            <v>KCC</v>
          </cell>
          <cell r="F737" t="str">
            <v>ProKids</v>
          </cell>
          <cell r="G737" t="str">
            <v>Prokids 4 XG 14x8u</v>
          </cell>
          <cell r="H737" t="str">
            <v>g</v>
          </cell>
          <cell r="I737">
            <v>14</v>
          </cell>
          <cell r="J737">
            <v>8</v>
          </cell>
          <cell r="K737">
            <v>0.112</v>
          </cell>
          <cell r="L737" t="str">
            <v>Infant Care</v>
          </cell>
          <cell r="M737" t="str">
            <v>normal</v>
          </cell>
          <cell r="N737" t="str">
            <v>T1</v>
          </cell>
          <cell r="O737" t="str">
            <v>Economy</v>
          </cell>
          <cell r="P737" t="str">
            <v>Extra Grande</v>
          </cell>
          <cell r="Q737" t="str">
            <v>Pañal</v>
          </cell>
          <cell r="R737">
            <v>3.9776785714285716E-2</v>
          </cell>
          <cell r="S737">
            <v>3.9330357142857146E-2</v>
          </cell>
          <cell r="T737">
            <v>4.4550000000000001</v>
          </cell>
          <cell r="U737">
            <v>4.4050000000000002</v>
          </cell>
          <cell r="V737">
            <v>21</v>
          </cell>
          <cell r="W737">
            <v>14.5</v>
          </cell>
          <cell r="X737">
            <v>10.5</v>
          </cell>
          <cell r="Y737">
            <v>21</v>
          </cell>
          <cell r="Z737">
            <v>31.5</v>
          </cell>
          <cell r="AA737">
            <v>58</v>
          </cell>
          <cell r="AB737">
            <v>7</v>
          </cell>
          <cell r="AC737">
            <v>35</v>
          </cell>
          <cell r="AD737">
            <v>3.8366999999999998E-2</v>
          </cell>
          <cell r="AE737" t="str">
            <v>fardo</v>
          </cell>
          <cell r="AF737" t="str">
            <v>Argentina</v>
          </cell>
          <cell r="AG737">
            <v>37743</v>
          </cell>
          <cell r="AH737">
            <v>53641</v>
          </cell>
          <cell r="AL737" t="str">
            <v>Nuevos</v>
          </cell>
          <cell r="AM737">
            <v>37742</v>
          </cell>
          <cell r="AN737">
            <v>4405</v>
          </cell>
        </row>
        <row r="738">
          <cell r="A738">
            <v>9422</v>
          </cell>
          <cell r="B738">
            <v>30038500</v>
          </cell>
          <cell r="C738">
            <v>36000189643</v>
          </cell>
          <cell r="E738" t="str">
            <v>KCC</v>
          </cell>
          <cell r="F738" t="str">
            <v>Pull Ups</v>
          </cell>
          <cell r="G738" t="str">
            <v>Pull Ups - Gde 6x12 - Niña T3</v>
          </cell>
          <cell r="H738" t="str">
            <v>g</v>
          </cell>
          <cell r="I738">
            <v>6</v>
          </cell>
          <cell r="J738">
            <v>12</v>
          </cell>
          <cell r="K738">
            <v>7.1999999999999995E-2</v>
          </cell>
          <cell r="L738" t="str">
            <v>Child Care</v>
          </cell>
          <cell r="M738" t="str">
            <v>normal</v>
          </cell>
          <cell r="N738" t="str">
            <v>T9</v>
          </cell>
          <cell r="O738" t="str">
            <v>Premium</v>
          </cell>
          <cell r="P738" t="str">
            <v>grande</v>
          </cell>
          <cell r="AG738">
            <v>37237</v>
          </cell>
          <cell r="AH738">
            <v>9422</v>
          </cell>
          <cell r="AI738">
            <v>7028</v>
          </cell>
          <cell r="AJ738">
            <v>13810301</v>
          </cell>
          <cell r="AK738">
            <v>1</v>
          </cell>
          <cell r="AN738">
            <v>0</v>
          </cell>
        </row>
        <row r="739">
          <cell r="A739">
            <v>9421</v>
          </cell>
          <cell r="B739">
            <v>30038400</v>
          </cell>
          <cell r="C739">
            <v>36000189629</v>
          </cell>
          <cell r="E739" t="str">
            <v>KCC</v>
          </cell>
          <cell r="F739" t="str">
            <v>Pull Ups</v>
          </cell>
          <cell r="G739" t="str">
            <v>Pull Ups - Gde 6x12 - Niño T3</v>
          </cell>
          <cell r="H739" t="str">
            <v>g</v>
          </cell>
          <cell r="I739">
            <v>6</v>
          </cell>
          <cell r="J739">
            <v>12</v>
          </cell>
          <cell r="K739">
            <v>7.1999999999999995E-2</v>
          </cell>
          <cell r="L739" t="str">
            <v>Child Care</v>
          </cell>
          <cell r="M739" t="str">
            <v>normal</v>
          </cell>
          <cell r="N739" t="str">
            <v>T9</v>
          </cell>
          <cell r="O739" t="str">
            <v>Premium</v>
          </cell>
          <cell r="P739" t="str">
            <v>grande</v>
          </cell>
          <cell r="AG739">
            <v>37237</v>
          </cell>
          <cell r="AH739">
            <v>9421</v>
          </cell>
          <cell r="AI739">
            <v>7027</v>
          </cell>
          <cell r="AJ739">
            <v>13810301</v>
          </cell>
          <cell r="AK739">
            <v>2</v>
          </cell>
          <cell r="AN739">
            <v>0</v>
          </cell>
        </row>
        <row r="740">
          <cell r="A740">
            <v>8812</v>
          </cell>
          <cell r="B740">
            <v>30038300</v>
          </cell>
          <cell r="C740">
            <v>36000189544</v>
          </cell>
          <cell r="E740" t="str">
            <v>KCC</v>
          </cell>
          <cell r="F740" t="str">
            <v>Pull Ups</v>
          </cell>
          <cell r="G740" t="str">
            <v>Pull Ups - Med 6x12 - Niña T2</v>
          </cell>
          <cell r="H740" t="str">
            <v>g</v>
          </cell>
          <cell r="I740">
            <v>6</v>
          </cell>
          <cell r="J740">
            <v>12</v>
          </cell>
          <cell r="K740">
            <v>7.1999999999999995E-2</v>
          </cell>
          <cell r="L740" t="str">
            <v>Child Care</v>
          </cell>
          <cell r="M740" t="str">
            <v>normal</v>
          </cell>
          <cell r="N740" t="str">
            <v>T9</v>
          </cell>
          <cell r="O740" t="str">
            <v>Premium</v>
          </cell>
          <cell r="P740" t="str">
            <v>mediano</v>
          </cell>
          <cell r="AG740">
            <v>37237</v>
          </cell>
          <cell r="AH740">
            <v>8812</v>
          </cell>
          <cell r="AI740">
            <v>7026</v>
          </cell>
          <cell r="AJ740">
            <v>13810114</v>
          </cell>
          <cell r="AK740">
            <v>2</v>
          </cell>
          <cell r="AN740">
            <v>0</v>
          </cell>
        </row>
        <row r="741">
          <cell r="A741">
            <v>8813</v>
          </cell>
          <cell r="B741">
            <v>30038200</v>
          </cell>
          <cell r="C741">
            <v>36000189520</v>
          </cell>
          <cell r="E741" t="str">
            <v>KCC</v>
          </cell>
          <cell r="F741" t="str">
            <v>Pull Ups</v>
          </cell>
          <cell r="G741" t="str">
            <v>Pull Ups - Med 6x12 - Niño T2</v>
          </cell>
          <cell r="H741" t="str">
            <v>g</v>
          </cell>
          <cell r="I741">
            <v>6</v>
          </cell>
          <cell r="J741">
            <v>12</v>
          </cell>
          <cell r="K741">
            <v>7.1999999999999995E-2</v>
          </cell>
          <cell r="L741" t="str">
            <v>Child Care</v>
          </cell>
          <cell r="M741" t="str">
            <v>normal</v>
          </cell>
          <cell r="N741" t="str">
            <v>T9</v>
          </cell>
          <cell r="O741" t="str">
            <v>Premium</v>
          </cell>
          <cell r="P741" t="str">
            <v>mediano</v>
          </cell>
          <cell r="AG741">
            <v>37237</v>
          </cell>
          <cell r="AH741">
            <v>8813</v>
          </cell>
          <cell r="AI741">
            <v>7025</v>
          </cell>
          <cell r="AJ741">
            <v>13810114</v>
          </cell>
          <cell r="AK741">
            <v>1</v>
          </cell>
          <cell r="AN741">
            <v>0</v>
          </cell>
        </row>
        <row r="742">
          <cell r="A742">
            <v>62931</v>
          </cell>
          <cell r="B742">
            <v>30172029</v>
          </cell>
          <cell r="C742">
            <v>7798038151353</v>
          </cell>
          <cell r="D742">
            <v>17798038151350</v>
          </cell>
          <cell r="E742" t="str">
            <v>KCC</v>
          </cell>
          <cell r="F742" t="str">
            <v>SCOTT</v>
          </cell>
          <cell r="G742" t="str">
            <v>Papel Higienico SCOTT Natural simple hoja 12x(4ux30m) economy</v>
          </cell>
          <cell r="H742" t="str">
            <v>g</v>
          </cell>
          <cell r="I742">
            <v>12</v>
          </cell>
          <cell r="J742">
            <v>4</v>
          </cell>
          <cell r="K742">
            <v>1.263157894736842</v>
          </cell>
          <cell r="L742" t="str">
            <v>Family Care</v>
          </cell>
          <cell r="M742" t="str">
            <v>hoja simple</v>
          </cell>
          <cell r="N742" t="str">
            <v>T2</v>
          </cell>
          <cell r="O742" t="str">
            <v>Economy</v>
          </cell>
          <cell r="P742" t="str">
            <v>30 mts.</v>
          </cell>
          <cell r="Q742" t="str">
            <v>Papel Higienico</v>
          </cell>
          <cell r="R742">
            <v>0.27016666666666667</v>
          </cell>
          <cell r="S742">
            <v>0.25991666666666668</v>
          </cell>
          <cell r="T742">
            <v>3.242</v>
          </cell>
          <cell r="U742">
            <v>3.1190000000000002</v>
          </cell>
          <cell r="V742">
            <v>200</v>
          </cell>
          <cell r="W742">
            <v>100</v>
          </cell>
          <cell r="X742">
            <v>180</v>
          </cell>
          <cell r="Y742">
            <v>200</v>
          </cell>
          <cell r="Z742">
            <v>360</v>
          </cell>
          <cell r="AA742">
            <v>555</v>
          </cell>
          <cell r="AB742">
            <v>6</v>
          </cell>
          <cell r="AC742">
            <v>36</v>
          </cell>
          <cell r="AD742">
            <v>39.96</v>
          </cell>
          <cell r="AE742" t="str">
            <v>Cajas</v>
          </cell>
          <cell r="AF742" t="str">
            <v>Argentina</v>
          </cell>
          <cell r="AH742">
            <v>62931</v>
          </cell>
          <cell r="AN742">
            <v>3119</v>
          </cell>
        </row>
        <row r="743">
          <cell r="A743">
            <v>62932</v>
          </cell>
          <cell r="B743">
            <v>30156448</v>
          </cell>
          <cell r="C743">
            <v>7798038151063</v>
          </cell>
          <cell r="D743">
            <v>17798038151060</v>
          </cell>
          <cell r="E743" t="str">
            <v>KCC</v>
          </cell>
          <cell r="F743" t="str">
            <v>SCOTT</v>
          </cell>
          <cell r="G743" t="str">
            <v>Papel Higienico SCOTT 24x(2ux30m) value</v>
          </cell>
          <cell r="H743" t="str">
            <v>g</v>
          </cell>
          <cell r="I743">
            <v>24</v>
          </cell>
          <cell r="J743">
            <v>2</v>
          </cell>
          <cell r="K743">
            <v>1.263157894736842</v>
          </cell>
          <cell r="L743" t="str">
            <v>Family Care</v>
          </cell>
          <cell r="M743" t="str">
            <v>hoja simple</v>
          </cell>
          <cell r="N743" t="str">
            <v>T3</v>
          </cell>
          <cell r="O743" t="str">
            <v>Value</v>
          </cell>
          <cell r="P743" t="str">
            <v>30 mts.</v>
          </cell>
          <cell r="Q743" t="str">
            <v>Papel Higienico</v>
          </cell>
          <cell r="R743">
            <v>0.136375</v>
          </cell>
          <cell r="S743">
            <v>0.13033333333333333</v>
          </cell>
          <cell r="T743">
            <v>3.2730000000000001</v>
          </cell>
          <cell r="U743">
            <v>3.1280000000000001</v>
          </cell>
          <cell r="V743">
            <v>100</v>
          </cell>
          <cell r="W743">
            <v>100</v>
          </cell>
          <cell r="X743">
            <v>180</v>
          </cell>
          <cell r="Y743">
            <v>200</v>
          </cell>
          <cell r="Z743">
            <v>360</v>
          </cell>
          <cell r="AA743">
            <v>555</v>
          </cell>
          <cell r="AB743">
            <v>6</v>
          </cell>
          <cell r="AC743">
            <v>36</v>
          </cell>
          <cell r="AD743">
            <v>39.96</v>
          </cell>
          <cell r="AE743" t="str">
            <v>Cajas</v>
          </cell>
          <cell r="AF743" t="str">
            <v>Argentina</v>
          </cell>
          <cell r="AH743">
            <v>62932</v>
          </cell>
          <cell r="AN743">
            <v>3128</v>
          </cell>
        </row>
        <row r="744">
          <cell r="A744">
            <v>62934</v>
          </cell>
          <cell r="B744">
            <v>30155379</v>
          </cell>
          <cell r="C744">
            <v>7798038150349</v>
          </cell>
          <cell r="D744">
            <v>17798038150346</v>
          </cell>
          <cell r="E744" t="str">
            <v>KCC</v>
          </cell>
          <cell r="F744" t="str">
            <v>SCOTT</v>
          </cell>
          <cell r="G744" t="str">
            <v>Papel Higienico SCOTT 12x(4ux30m) value</v>
          </cell>
          <cell r="H744" t="str">
            <v>g</v>
          </cell>
          <cell r="I744">
            <v>12</v>
          </cell>
          <cell r="J744">
            <v>4</v>
          </cell>
          <cell r="K744">
            <v>1.263157894736842</v>
          </cell>
          <cell r="L744" t="str">
            <v>Family Care</v>
          </cell>
          <cell r="M744" t="str">
            <v>hoja simple</v>
          </cell>
          <cell r="N744" t="str">
            <v>T3</v>
          </cell>
          <cell r="O744" t="str">
            <v>Value</v>
          </cell>
          <cell r="P744" t="str">
            <v>30 mts.</v>
          </cell>
          <cell r="Q744" t="str">
            <v>Papel Higienico</v>
          </cell>
          <cell r="R744">
            <v>0.27033333333333337</v>
          </cell>
          <cell r="S744">
            <v>0.26066666666666666</v>
          </cell>
          <cell r="T744">
            <v>3.2440000000000002</v>
          </cell>
          <cell r="U744">
            <v>3.1280000000000001</v>
          </cell>
          <cell r="V744">
            <v>200</v>
          </cell>
          <cell r="W744">
            <v>100</v>
          </cell>
          <cell r="X744">
            <v>180</v>
          </cell>
          <cell r="Y744">
            <v>200</v>
          </cell>
          <cell r="Z744">
            <v>369</v>
          </cell>
          <cell r="AA744">
            <v>542</v>
          </cell>
          <cell r="AB744">
            <v>6</v>
          </cell>
          <cell r="AC744">
            <v>36</v>
          </cell>
          <cell r="AD744">
            <v>40</v>
          </cell>
          <cell r="AE744" t="str">
            <v>Cajas</v>
          </cell>
          <cell r="AF744" t="str">
            <v>Argentina</v>
          </cell>
          <cell r="AH744">
            <v>62934</v>
          </cell>
          <cell r="AN744">
            <v>3128</v>
          </cell>
        </row>
        <row r="745">
          <cell r="A745">
            <v>62935</v>
          </cell>
          <cell r="B745">
            <v>30155275</v>
          </cell>
          <cell r="C745">
            <v>7798038150486</v>
          </cell>
          <cell r="D745">
            <v>17798038150483</v>
          </cell>
          <cell r="E745" t="str">
            <v>KCC</v>
          </cell>
          <cell r="F745" t="str">
            <v>SCOTT</v>
          </cell>
          <cell r="G745" t="str">
            <v>Papel Higienico SCOTT 6x(8ux30m) value</v>
          </cell>
          <cell r="H745" t="str">
            <v>g</v>
          </cell>
          <cell r="I745">
            <v>6</v>
          </cell>
          <cell r="J745">
            <v>8</v>
          </cell>
          <cell r="K745">
            <v>1.263157894736842</v>
          </cell>
          <cell r="L745" t="str">
            <v>Family Care</v>
          </cell>
          <cell r="M745" t="str">
            <v>hoja simple</v>
          </cell>
          <cell r="N745" t="str">
            <v>T3</v>
          </cell>
          <cell r="O745" t="str">
            <v>Value</v>
          </cell>
          <cell r="P745" t="str">
            <v>30 mts.</v>
          </cell>
          <cell r="Q745" t="str">
            <v>Papel Higienico</v>
          </cell>
          <cell r="R745">
            <v>0.51833333333333331</v>
          </cell>
          <cell r="S745">
            <v>0.5</v>
          </cell>
          <cell r="T745">
            <v>3.11</v>
          </cell>
          <cell r="U745">
            <v>3</v>
          </cell>
          <cell r="V745">
            <v>200</v>
          </cell>
          <cell r="W745">
            <v>100</v>
          </cell>
          <cell r="X745">
            <v>360</v>
          </cell>
          <cell r="Y745">
            <v>200</v>
          </cell>
          <cell r="Z745">
            <v>350</v>
          </cell>
          <cell r="AA745">
            <v>570</v>
          </cell>
          <cell r="AB745">
            <v>6</v>
          </cell>
          <cell r="AC745">
            <v>36</v>
          </cell>
          <cell r="AD745">
            <v>39.9</v>
          </cell>
          <cell r="AE745" t="str">
            <v>Cajas</v>
          </cell>
          <cell r="AF745" t="str">
            <v>Argentina</v>
          </cell>
          <cell r="AH745">
            <v>62935</v>
          </cell>
          <cell r="AN745">
            <v>3000</v>
          </cell>
        </row>
        <row r="746">
          <cell r="A746">
            <v>62936</v>
          </cell>
          <cell r="B746">
            <v>30172853</v>
          </cell>
          <cell r="C746">
            <v>7798038151452</v>
          </cell>
          <cell r="D746">
            <v>17798038151459</v>
          </cell>
          <cell r="E746" t="str">
            <v>KCC</v>
          </cell>
          <cell r="F746" t="str">
            <v>SCOTT</v>
          </cell>
          <cell r="G746" t="str">
            <v>Papel Higienico SCOTT simple hoja 12x(4ux90m) value</v>
          </cell>
          <cell r="H746" t="str">
            <v>g</v>
          </cell>
          <cell r="I746">
            <v>12</v>
          </cell>
          <cell r="J746">
            <v>4</v>
          </cell>
          <cell r="K746">
            <v>3.7894736842105261</v>
          </cell>
          <cell r="L746" t="str">
            <v>Family Care</v>
          </cell>
          <cell r="M746" t="str">
            <v>hoja simple</v>
          </cell>
          <cell r="N746" t="str">
            <v>T3</v>
          </cell>
          <cell r="O746" t="str">
            <v>Value</v>
          </cell>
          <cell r="P746" t="str">
            <v>90 mts.</v>
          </cell>
          <cell r="Q746" t="str">
            <v>Papel Higienico</v>
          </cell>
          <cell r="R746">
            <v>0.60316666666666674</v>
          </cell>
          <cell r="S746">
            <v>0.59175</v>
          </cell>
          <cell r="T746">
            <v>7.2380000000000004</v>
          </cell>
          <cell r="U746">
            <v>7.101</v>
          </cell>
          <cell r="V746">
            <v>200</v>
          </cell>
          <cell r="W746">
            <v>100</v>
          </cell>
          <cell r="X746">
            <v>180</v>
          </cell>
          <cell r="Y746">
            <v>200</v>
          </cell>
          <cell r="Z746">
            <v>400</v>
          </cell>
          <cell r="AA746">
            <v>600</v>
          </cell>
          <cell r="AB746">
            <v>5</v>
          </cell>
          <cell r="AC746">
            <v>30</v>
          </cell>
          <cell r="AD746">
            <v>48</v>
          </cell>
          <cell r="AE746" t="str">
            <v>Cajas</v>
          </cell>
          <cell r="AF746" t="str">
            <v>Argentina</v>
          </cell>
          <cell r="AH746">
            <v>62936</v>
          </cell>
          <cell r="AN746">
            <v>7101</v>
          </cell>
        </row>
        <row r="747">
          <cell r="A747">
            <v>62937</v>
          </cell>
          <cell r="B747">
            <v>30172474</v>
          </cell>
          <cell r="C747">
            <v>7798038151414</v>
          </cell>
          <cell r="D747">
            <v>17798038151411</v>
          </cell>
          <cell r="E747" t="str">
            <v>KCC</v>
          </cell>
          <cell r="F747" t="str">
            <v>SCOTT</v>
          </cell>
          <cell r="G747" t="str">
            <v>Papel higienico SCOTT doble hoja 24x(2ux20m) premium</v>
          </cell>
          <cell r="H747" t="str">
            <v>g</v>
          </cell>
          <cell r="I747">
            <v>24</v>
          </cell>
          <cell r="J747">
            <v>2</v>
          </cell>
          <cell r="K747">
            <v>0.84210526315789469</v>
          </cell>
          <cell r="L747" t="str">
            <v>Family Care</v>
          </cell>
          <cell r="M747" t="str">
            <v>hoja doble</v>
          </cell>
          <cell r="N747" t="str">
            <v>T4</v>
          </cell>
          <cell r="O747" t="str">
            <v>Premium</v>
          </cell>
          <cell r="P747" t="str">
            <v>20 mts.</v>
          </cell>
          <cell r="Q747" t="str">
            <v>Papel Higienico</v>
          </cell>
          <cell r="R747">
            <v>0.14320833333333333</v>
          </cell>
          <cell r="S747">
            <v>0.13808333333333334</v>
          </cell>
          <cell r="T747">
            <v>3.4369999999999998</v>
          </cell>
          <cell r="U747">
            <v>3.3140000000000001</v>
          </cell>
          <cell r="V747">
            <v>100</v>
          </cell>
          <cell r="W747">
            <v>100</v>
          </cell>
          <cell r="X747">
            <v>180</v>
          </cell>
          <cell r="Y747">
            <v>200</v>
          </cell>
          <cell r="Z747">
            <v>360</v>
          </cell>
          <cell r="AA747">
            <v>555</v>
          </cell>
          <cell r="AB747">
            <v>6</v>
          </cell>
          <cell r="AC747">
            <v>36</v>
          </cell>
          <cell r="AD747">
            <v>39.96</v>
          </cell>
          <cell r="AE747" t="str">
            <v>Cajas</v>
          </cell>
          <cell r="AF747" t="str">
            <v>Argentina</v>
          </cell>
          <cell r="AH747">
            <v>62937</v>
          </cell>
          <cell r="AN747">
            <v>3314</v>
          </cell>
        </row>
        <row r="748">
          <cell r="A748">
            <v>62938</v>
          </cell>
          <cell r="B748">
            <v>30171709</v>
          </cell>
          <cell r="C748">
            <v>7798038151322</v>
          </cell>
          <cell r="D748">
            <v>17798038151329</v>
          </cell>
          <cell r="E748" t="str">
            <v>KCC</v>
          </cell>
          <cell r="F748" t="str">
            <v>SCOTT</v>
          </cell>
          <cell r="G748" t="str">
            <v>Papel Higienico SCOTT doble hoja 12x(4ux20m) premium</v>
          </cell>
          <cell r="H748" t="str">
            <v>g</v>
          </cell>
          <cell r="I748">
            <v>12</v>
          </cell>
          <cell r="J748">
            <v>4</v>
          </cell>
          <cell r="K748">
            <v>0.84210526315789469</v>
          </cell>
          <cell r="L748" t="str">
            <v>Family Care</v>
          </cell>
          <cell r="M748" t="str">
            <v>hoja doble</v>
          </cell>
          <cell r="N748" t="str">
            <v>T4</v>
          </cell>
          <cell r="O748" t="str">
            <v>Premium</v>
          </cell>
          <cell r="P748" t="str">
            <v>20 mts.</v>
          </cell>
          <cell r="Q748" t="str">
            <v>Papel Higienico</v>
          </cell>
          <cell r="R748">
            <v>0.28641666666666665</v>
          </cell>
          <cell r="S748">
            <v>0.27616666666666667</v>
          </cell>
          <cell r="T748">
            <v>3.4369999999999998</v>
          </cell>
          <cell r="U748">
            <v>3.3140000000000001</v>
          </cell>
          <cell r="V748">
            <v>200</v>
          </cell>
          <cell r="W748">
            <v>100</v>
          </cell>
          <cell r="X748">
            <v>180</v>
          </cell>
          <cell r="Y748">
            <v>555</v>
          </cell>
          <cell r="Z748">
            <v>360</v>
          </cell>
          <cell r="AA748">
            <v>200</v>
          </cell>
          <cell r="AB748">
            <v>6</v>
          </cell>
          <cell r="AC748">
            <v>36</v>
          </cell>
          <cell r="AD748">
            <v>39.96</v>
          </cell>
          <cell r="AE748" t="str">
            <v>Cajas</v>
          </cell>
          <cell r="AF748" t="str">
            <v>Argentina</v>
          </cell>
          <cell r="AH748">
            <v>62938</v>
          </cell>
          <cell r="AN748">
            <v>3314</v>
          </cell>
        </row>
        <row r="750">
          <cell r="A750">
            <v>6240</v>
          </cell>
          <cell r="B750">
            <v>30155466</v>
          </cell>
          <cell r="C750">
            <v>779803850592</v>
          </cell>
          <cell r="D750">
            <v>47798038150590</v>
          </cell>
          <cell r="E750" t="str">
            <v>KCC</v>
          </cell>
          <cell r="F750" t="str">
            <v>SCOTT</v>
          </cell>
          <cell r="G750" t="str">
            <v>SCOTT servilleta Gold 80x50u</v>
          </cell>
          <cell r="H750" t="str">
            <v>g</v>
          </cell>
          <cell r="I750">
            <v>80</v>
          </cell>
          <cell r="L750" t="str">
            <v>Family Care</v>
          </cell>
          <cell r="N750" t="str">
            <v>T3</v>
          </cell>
          <cell r="O750" t="str">
            <v>Value</v>
          </cell>
          <cell r="P750" t="str">
            <v>50 unid.</v>
          </cell>
          <cell r="Q750" t="str">
            <v>Servilleta</v>
          </cell>
          <cell r="AE750" t="str">
            <v>Cajas</v>
          </cell>
          <cell r="AF750" t="str">
            <v>Argentina</v>
          </cell>
        </row>
        <row r="751">
          <cell r="A751">
            <v>71943</v>
          </cell>
          <cell r="B751">
            <v>30173248</v>
          </cell>
          <cell r="C751">
            <v>7798038151490</v>
          </cell>
          <cell r="E751" t="str">
            <v>KCC</v>
          </cell>
          <cell r="F751" t="str">
            <v>SCOTT</v>
          </cell>
          <cell r="G751" t="str">
            <v>SCOTT rollo de cocina 8x3ux40m</v>
          </cell>
          <cell r="H751" t="str">
            <v>g</v>
          </cell>
          <cell r="I751">
            <v>8</v>
          </cell>
          <cell r="L751" t="str">
            <v>Family Care</v>
          </cell>
          <cell r="N751" t="str">
            <v>T3</v>
          </cell>
          <cell r="O751" t="str">
            <v>Value</v>
          </cell>
          <cell r="P751" t="str">
            <v>40 mts.</v>
          </cell>
          <cell r="Q751" t="str">
            <v>Rollo cocina</v>
          </cell>
          <cell r="AE751" t="str">
            <v>Cajas</v>
          </cell>
          <cell r="AF751" t="str">
            <v>Argentina</v>
          </cell>
        </row>
        <row r="752">
          <cell r="A752">
            <v>71942</v>
          </cell>
          <cell r="B752">
            <v>30173244</v>
          </cell>
          <cell r="C752">
            <v>7798038151469</v>
          </cell>
          <cell r="E752" t="str">
            <v>KCC</v>
          </cell>
          <cell r="F752" t="str">
            <v>SCOTT</v>
          </cell>
          <cell r="G752" t="str">
            <v>SCOTT rollo de cocina 12x2ux40m</v>
          </cell>
          <cell r="H752" t="str">
            <v>g</v>
          </cell>
          <cell r="I752">
            <v>12</v>
          </cell>
          <cell r="L752" t="str">
            <v>Family Care</v>
          </cell>
          <cell r="N752" t="str">
            <v>T3</v>
          </cell>
          <cell r="O752" t="str">
            <v>Value</v>
          </cell>
          <cell r="P752" t="str">
            <v>40 mts.</v>
          </cell>
          <cell r="Q752" t="str">
            <v>Rollo cocina</v>
          </cell>
          <cell r="AE752" t="str">
            <v>Cajas</v>
          </cell>
          <cell r="AF752" t="str">
            <v>Argentina</v>
          </cell>
        </row>
        <row r="753">
          <cell r="A753">
            <v>92855</v>
          </cell>
          <cell r="B753">
            <v>30173245</v>
          </cell>
          <cell r="C753">
            <v>7798038151476</v>
          </cell>
          <cell r="D753">
            <v>17798038151473</v>
          </cell>
          <cell r="E753" t="str">
            <v>KCC</v>
          </cell>
          <cell r="F753" t="str">
            <v>SCOTT</v>
          </cell>
          <cell r="G753" t="str">
            <v>SCOTT rollo de cocina 6x4ux40m</v>
          </cell>
          <cell r="H753" t="str">
            <v>g</v>
          </cell>
          <cell r="I753">
            <v>6</v>
          </cell>
          <cell r="J753">
            <v>4</v>
          </cell>
          <cell r="K753">
            <v>2.4E-2</v>
          </cell>
          <cell r="L753" t="str">
            <v>Family Care</v>
          </cell>
          <cell r="N753" t="str">
            <v>T3</v>
          </cell>
          <cell r="O753" t="str">
            <v>Value</v>
          </cell>
          <cell r="P753" t="str">
            <v>40 mts.</v>
          </cell>
          <cell r="Q753" t="str">
            <v>Rollo cocina</v>
          </cell>
          <cell r="R753">
            <v>0.34300000000000003</v>
          </cell>
          <cell r="S753">
            <v>0.29599999999999999</v>
          </cell>
          <cell r="T753">
            <v>2.1850000000000001</v>
          </cell>
          <cell r="U753">
            <v>1.774</v>
          </cell>
          <cell r="V753">
            <v>22</v>
          </cell>
          <cell r="W753">
            <v>10</v>
          </cell>
          <cell r="X753">
            <v>40</v>
          </cell>
          <cell r="Y753">
            <v>22</v>
          </cell>
          <cell r="Z753">
            <v>40</v>
          </cell>
          <cell r="AA753">
            <v>56.5</v>
          </cell>
          <cell r="AB753">
            <v>5</v>
          </cell>
          <cell r="AC753">
            <v>25</v>
          </cell>
          <cell r="AD753">
            <v>49.7</v>
          </cell>
          <cell r="AE753" t="str">
            <v>Cajas</v>
          </cell>
          <cell r="AF753" t="str">
            <v>Argentina</v>
          </cell>
        </row>
        <row r="755">
          <cell r="A755">
            <v>14850</v>
          </cell>
          <cell r="B755">
            <v>0</v>
          </cell>
          <cell r="C755">
            <v>7791293022932</v>
          </cell>
          <cell r="E755" t="str">
            <v>PC</v>
          </cell>
          <cell r="F755" t="str">
            <v>Axe</v>
          </cell>
          <cell r="G755" t="str">
            <v>Deo. Axe Adrenaline 12 x 113 g.</v>
          </cell>
          <cell r="H755" t="str">
            <v>e</v>
          </cell>
          <cell r="I755">
            <v>12</v>
          </cell>
          <cell r="AH755">
            <v>14850</v>
          </cell>
          <cell r="AI755">
            <v>2293</v>
          </cell>
          <cell r="AJ755">
            <v>13320107</v>
          </cell>
          <cell r="AK755">
            <v>2</v>
          </cell>
          <cell r="AN755">
            <v>0</v>
          </cell>
        </row>
        <row r="756">
          <cell r="A756">
            <v>28799</v>
          </cell>
          <cell r="B756">
            <v>0</v>
          </cell>
          <cell r="C756">
            <v>7791293127767</v>
          </cell>
          <cell r="E756" t="str">
            <v>PC</v>
          </cell>
          <cell r="F756" t="str">
            <v>Axe</v>
          </cell>
          <cell r="G756" t="str">
            <v>Deo. Axe Conviction 12 x 113 gr.</v>
          </cell>
          <cell r="H756" t="str">
            <v>e</v>
          </cell>
          <cell r="I756">
            <v>12</v>
          </cell>
          <cell r="AH756">
            <v>28799</v>
          </cell>
          <cell r="AI756">
            <v>28799</v>
          </cell>
          <cell r="AN756">
            <v>0</v>
          </cell>
        </row>
        <row r="757">
          <cell r="A757">
            <v>7306</v>
          </cell>
          <cell r="B757">
            <v>0</v>
          </cell>
          <cell r="C757">
            <v>7791293022031</v>
          </cell>
          <cell r="E757" t="str">
            <v>PC</v>
          </cell>
          <cell r="F757" t="str">
            <v>Axe</v>
          </cell>
          <cell r="G757" t="str">
            <v>Deo. Axe Eclypse 12 x 113 g.</v>
          </cell>
          <cell r="H757" t="str">
            <v>e</v>
          </cell>
          <cell r="I757">
            <v>12</v>
          </cell>
          <cell r="AH757">
            <v>7306</v>
          </cell>
          <cell r="AI757">
            <v>2203</v>
          </cell>
          <cell r="AJ757">
            <v>13320107</v>
          </cell>
          <cell r="AN757">
            <v>0</v>
          </cell>
        </row>
        <row r="758">
          <cell r="A758">
            <v>5814</v>
          </cell>
          <cell r="B758">
            <v>0</v>
          </cell>
          <cell r="C758">
            <v>7791293022116</v>
          </cell>
          <cell r="E758" t="str">
            <v>PC</v>
          </cell>
          <cell r="F758" t="str">
            <v>Axe</v>
          </cell>
          <cell r="G758" t="str">
            <v>Deo. Axe Enygmata 12 x 113 g.</v>
          </cell>
          <cell r="H758" t="str">
            <v>e</v>
          </cell>
          <cell r="I758">
            <v>12</v>
          </cell>
          <cell r="AG758">
            <v>37230</v>
          </cell>
          <cell r="AH758">
            <v>5814</v>
          </cell>
          <cell r="AI758">
            <v>2211</v>
          </cell>
          <cell r="AJ758">
            <v>13320107</v>
          </cell>
          <cell r="AK758">
            <v>11</v>
          </cell>
          <cell r="AN758">
            <v>0</v>
          </cell>
        </row>
        <row r="759">
          <cell r="A759">
            <v>7298</v>
          </cell>
          <cell r="B759">
            <v>0</v>
          </cell>
          <cell r="C759">
            <v>7791293022314</v>
          </cell>
          <cell r="E759" t="str">
            <v>PC</v>
          </cell>
          <cell r="F759" t="str">
            <v>Axe</v>
          </cell>
          <cell r="G759" t="str">
            <v>Deo. Axe Epicee 12 * 71 g.</v>
          </cell>
          <cell r="H759" t="str">
            <v>e</v>
          </cell>
          <cell r="I759">
            <v>12</v>
          </cell>
          <cell r="AH759">
            <v>7298</v>
          </cell>
          <cell r="AI759">
            <v>2231</v>
          </cell>
          <cell r="AJ759">
            <v>13320107</v>
          </cell>
          <cell r="AK759">
            <v>10</v>
          </cell>
          <cell r="AN759">
            <v>0</v>
          </cell>
        </row>
        <row r="760">
          <cell r="A760">
            <v>14853</v>
          </cell>
          <cell r="B760">
            <v>0</v>
          </cell>
          <cell r="C760">
            <v>7791293028187</v>
          </cell>
          <cell r="E760" t="str">
            <v>PC</v>
          </cell>
          <cell r="F760" t="str">
            <v>Axe</v>
          </cell>
          <cell r="G760" t="str">
            <v>Deo. Axe Fusión 12 x 113 g.</v>
          </cell>
          <cell r="H760" t="str">
            <v>e</v>
          </cell>
          <cell r="I760">
            <v>12</v>
          </cell>
          <cell r="AH760">
            <v>14853</v>
          </cell>
          <cell r="AI760">
            <v>2818</v>
          </cell>
          <cell r="AJ760">
            <v>13320107</v>
          </cell>
          <cell r="AK760">
            <v>8</v>
          </cell>
          <cell r="AN760">
            <v>0</v>
          </cell>
        </row>
        <row r="761">
          <cell r="A761">
            <v>14852</v>
          </cell>
          <cell r="B761">
            <v>0</v>
          </cell>
          <cell r="C761">
            <v>7791293028170</v>
          </cell>
          <cell r="E761" t="str">
            <v>PC</v>
          </cell>
          <cell r="F761" t="str">
            <v>Axe</v>
          </cell>
          <cell r="G761" t="str">
            <v>Deo. Axe Hypnotic 12 x 113 g.</v>
          </cell>
          <cell r="H761" t="str">
            <v>e</v>
          </cell>
          <cell r="I761">
            <v>12</v>
          </cell>
          <cell r="AH761">
            <v>14852</v>
          </cell>
          <cell r="AI761">
            <v>2817</v>
          </cell>
          <cell r="AJ761">
            <v>13320107</v>
          </cell>
          <cell r="AK761">
            <v>6</v>
          </cell>
          <cell r="AN761">
            <v>0</v>
          </cell>
        </row>
        <row r="762">
          <cell r="A762">
            <v>9409</v>
          </cell>
          <cell r="B762">
            <v>0</v>
          </cell>
          <cell r="C762">
            <v>7791293028101</v>
          </cell>
          <cell r="E762" t="str">
            <v>PC</v>
          </cell>
          <cell r="F762" t="str">
            <v>Axe</v>
          </cell>
          <cell r="G762" t="str">
            <v>Deo. Axe Maniac 12 x 113 g.</v>
          </cell>
          <cell r="H762" t="str">
            <v>e</v>
          </cell>
          <cell r="I762">
            <v>12</v>
          </cell>
          <cell r="AH762">
            <v>9409</v>
          </cell>
          <cell r="AI762">
            <v>2810</v>
          </cell>
          <cell r="AJ762">
            <v>13320107</v>
          </cell>
          <cell r="AK762">
            <v>1</v>
          </cell>
          <cell r="AN762">
            <v>0</v>
          </cell>
        </row>
        <row r="763">
          <cell r="A763">
            <v>5816</v>
          </cell>
          <cell r="B763">
            <v>0</v>
          </cell>
          <cell r="C763">
            <v>7791293022437</v>
          </cell>
          <cell r="E763" t="str">
            <v>PC</v>
          </cell>
          <cell r="F763" t="str">
            <v>Axe</v>
          </cell>
          <cell r="G763" t="str">
            <v>Deo. Axe Marine 12 x 113 g.</v>
          </cell>
          <cell r="H763" t="str">
            <v>e</v>
          </cell>
          <cell r="I763">
            <v>12</v>
          </cell>
          <cell r="AH763">
            <v>5816</v>
          </cell>
          <cell r="AI763">
            <v>2243</v>
          </cell>
          <cell r="AJ763">
            <v>13320107</v>
          </cell>
          <cell r="AK763">
            <v>3</v>
          </cell>
          <cell r="AN763">
            <v>0</v>
          </cell>
        </row>
        <row r="764">
          <cell r="A764">
            <v>5815</v>
          </cell>
          <cell r="B764">
            <v>0</v>
          </cell>
          <cell r="C764">
            <v>7791293022130</v>
          </cell>
          <cell r="E764" t="str">
            <v>PC</v>
          </cell>
          <cell r="F764" t="str">
            <v>Axe</v>
          </cell>
          <cell r="G764" t="str">
            <v>Deo. Axe Musk 12 x 113 g.</v>
          </cell>
          <cell r="H764" t="str">
            <v>e</v>
          </cell>
          <cell r="I764">
            <v>12</v>
          </cell>
          <cell r="AH764">
            <v>5815</v>
          </cell>
          <cell r="AI764">
            <v>2213</v>
          </cell>
          <cell r="AJ764">
            <v>13320107</v>
          </cell>
          <cell r="AK764">
            <v>4</v>
          </cell>
          <cell r="AN764">
            <v>0</v>
          </cell>
        </row>
        <row r="765">
          <cell r="A765">
            <v>7178</v>
          </cell>
          <cell r="B765">
            <v>0</v>
          </cell>
          <cell r="C765">
            <v>7791293022833</v>
          </cell>
          <cell r="E765" t="str">
            <v>PC</v>
          </cell>
          <cell r="F765" t="str">
            <v>Axe</v>
          </cell>
          <cell r="G765" t="str">
            <v>Deo. Axe Native 12 x 113 g.</v>
          </cell>
          <cell r="H765" t="str">
            <v>e</v>
          </cell>
          <cell r="I765">
            <v>12</v>
          </cell>
          <cell r="AH765">
            <v>7178</v>
          </cell>
          <cell r="AI765">
            <v>2283</v>
          </cell>
          <cell r="AJ765">
            <v>13320107</v>
          </cell>
          <cell r="AK765">
            <v>5</v>
          </cell>
          <cell r="AN765">
            <v>0</v>
          </cell>
        </row>
        <row r="766">
          <cell r="A766">
            <v>7479</v>
          </cell>
          <cell r="B766">
            <v>0</v>
          </cell>
          <cell r="C766">
            <v>7791293129006</v>
          </cell>
          <cell r="E766" t="str">
            <v>PC</v>
          </cell>
          <cell r="F766" t="str">
            <v>Axe</v>
          </cell>
          <cell r="G766" t="str">
            <v>Deo. Axe Pack Mini 6px4ux45 g.</v>
          </cell>
          <cell r="H766" t="str">
            <v>e</v>
          </cell>
          <cell r="I766">
            <v>6</v>
          </cell>
          <cell r="AH766">
            <v>7479</v>
          </cell>
          <cell r="AI766">
            <v>12900</v>
          </cell>
          <cell r="AJ766">
            <v>13320107</v>
          </cell>
          <cell r="AK766">
            <v>9</v>
          </cell>
          <cell r="AN766">
            <v>0</v>
          </cell>
        </row>
        <row r="767">
          <cell r="A767">
            <v>28885</v>
          </cell>
          <cell r="B767">
            <v>0</v>
          </cell>
          <cell r="C767">
            <v>78915213</v>
          </cell>
          <cell r="E767" t="str">
            <v>PC</v>
          </cell>
          <cell r="F767" t="str">
            <v>Axe</v>
          </cell>
          <cell r="G767" t="str">
            <v>Deo. Axe Roll On Enygmata 12x50ml.</v>
          </cell>
          <cell r="H767" t="str">
            <v>e</v>
          </cell>
          <cell r="I767">
            <v>12</v>
          </cell>
          <cell r="AG767">
            <v>37573</v>
          </cell>
          <cell r="AH767">
            <v>28885</v>
          </cell>
          <cell r="AI767">
            <v>12252</v>
          </cell>
          <cell r="AN767">
            <v>0</v>
          </cell>
        </row>
        <row r="768">
          <cell r="A768">
            <v>28884</v>
          </cell>
          <cell r="B768">
            <v>0</v>
          </cell>
          <cell r="C768">
            <v>78914360</v>
          </cell>
          <cell r="E768" t="str">
            <v>PC</v>
          </cell>
          <cell r="F768" t="str">
            <v>Axe</v>
          </cell>
          <cell r="G768" t="str">
            <v>Deo. Axe Roll On Musk 12x50ml.</v>
          </cell>
          <cell r="H768" t="str">
            <v>e</v>
          </cell>
          <cell r="I768">
            <v>12</v>
          </cell>
          <cell r="AG768">
            <v>37573</v>
          </cell>
          <cell r="AH768">
            <v>28884</v>
          </cell>
          <cell r="AI768">
            <v>12254</v>
          </cell>
          <cell r="AN768">
            <v>0</v>
          </cell>
        </row>
        <row r="769">
          <cell r="A769">
            <v>10185</v>
          </cell>
          <cell r="B769">
            <v>0</v>
          </cell>
          <cell r="C769">
            <v>7840004144255</v>
          </cell>
          <cell r="E769" t="str">
            <v>PC</v>
          </cell>
          <cell r="F769" t="str">
            <v>Close Up</v>
          </cell>
          <cell r="G769" t="str">
            <v>Combo 1 - 2 Close up lemon mint 90 gr. + Boligrafo</v>
          </cell>
          <cell r="H769" t="str">
            <v>g</v>
          </cell>
          <cell r="I769">
            <v>24</v>
          </cell>
          <cell r="AH769">
            <v>10185</v>
          </cell>
          <cell r="AI769">
            <v>71351</v>
          </cell>
          <cell r="AJ769">
            <v>13220111</v>
          </cell>
          <cell r="AK769">
            <v>1</v>
          </cell>
          <cell r="AN769">
            <v>0</v>
          </cell>
        </row>
        <row r="770">
          <cell r="A770">
            <v>10187</v>
          </cell>
          <cell r="B770">
            <v>0</v>
          </cell>
          <cell r="C770">
            <v>7840004144255</v>
          </cell>
          <cell r="E770" t="str">
            <v>PC</v>
          </cell>
          <cell r="F770" t="str">
            <v>Close Up</v>
          </cell>
          <cell r="G770" t="str">
            <v>Combo 1 - 2 Close up rojo 90 gr. + Boligrafo</v>
          </cell>
          <cell r="H770" t="str">
            <v>g</v>
          </cell>
          <cell r="I770">
            <v>24</v>
          </cell>
          <cell r="AH770">
            <v>10187</v>
          </cell>
          <cell r="AI770">
            <v>72801</v>
          </cell>
          <cell r="AJ770">
            <v>13220111</v>
          </cell>
          <cell r="AK770">
            <v>1</v>
          </cell>
          <cell r="AN770">
            <v>0</v>
          </cell>
        </row>
        <row r="771">
          <cell r="A771">
            <v>10188</v>
          </cell>
          <cell r="B771">
            <v>0</v>
          </cell>
          <cell r="C771">
            <v>7840004144255</v>
          </cell>
          <cell r="E771" t="str">
            <v>PC</v>
          </cell>
          <cell r="F771" t="str">
            <v>Close Up</v>
          </cell>
          <cell r="G771" t="str">
            <v>Combo 1 - 2 Close up verde 90 gr. + Boligrafo</v>
          </cell>
          <cell r="H771" t="str">
            <v>g</v>
          </cell>
          <cell r="I771">
            <v>24</v>
          </cell>
          <cell r="AH771">
            <v>10188</v>
          </cell>
          <cell r="AI771">
            <v>72821</v>
          </cell>
          <cell r="AJ771">
            <v>13220111</v>
          </cell>
          <cell r="AK771">
            <v>1</v>
          </cell>
          <cell r="AN771">
            <v>0</v>
          </cell>
        </row>
        <row r="772">
          <cell r="A772">
            <v>10184</v>
          </cell>
          <cell r="B772">
            <v>0</v>
          </cell>
          <cell r="C772">
            <v>7840004144262</v>
          </cell>
          <cell r="E772" t="str">
            <v>PC</v>
          </cell>
          <cell r="F772" t="str">
            <v>Close Up</v>
          </cell>
          <cell r="G772" t="str">
            <v>Combo 2 - 2 Close up double 90 gr. + Boligrafo</v>
          </cell>
          <cell r="H772" t="str">
            <v>g</v>
          </cell>
          <cell r="I772">
            <v>24</v>
          </cell>
          <cell r="AH772">
            <v>10184</v>
          </cell>
          <cell r="AI772">
            <v>57851</v>
          </cell>
          <cell r="AJ772">
            <v>13220112</v>
          </cell>
          <cell r="AK772">
            <v>1</v>
          </cell>
          <cell r="AN772">
            <v>0</v>
          </cell>
        </row>
        <row r="773">
          <cell r="A773">
            <v>10182</v>
          </cell>
          <cell r="B773">
            <v>0</v>
          </cell>
          <cell r="C773">
            <v>7840004144262</v>
          </cell>
          <cell r="E773" t="str">
            <v>PC</v>
          </cell>
          <cell r="F773" t="str">
            <v>Close Up</v>
          </cell>
          <cell r="G773" t="str">
            <v>Combo 2 - 2 Close up micro particulas 90 gr. + Boligrafo</v>
          </cell>
          <cell r="H773" t="str">
            <v>g</v>
          </cell>
          <cell r="I773">
            <v>24</v>
          </cell>
          <cell r="AH773">
            <v>10182</v>
          </cell>
          <cell r="AI773">
            <v>44751</v>
          </cell>
          <cell r="AJ773">
            <v>13220112</v>
          </cell>
          <cell r="AK773">
            <v>1</v>
          </cell>
          <cell r="AN773">
            <v>0</v>
          </cell>
        </row>
        <row r="774">
          <cell r="A774">
            <v>43632</v>
          </cell>
          <cell r="B774">
            <v>0</v>
          </cell>
          <cell r="C774" t="str">
            <v>7891037746053v</v>
          </cell>
          <cell r="E774" t="str">
            <v>PC</v>
          </cell>
          <cell r="F774" t="str">
            <v>Close Up</v>
          </cell>
          <cell r="G774" t="str">
            <v>Dent. Close-Up Azul 72 x 90 gr.</v>
          </cell>
          <cell r="H774" t="str">
            <v>g</v>
          </cell>
          <cell r="I774">
            <v>72</v>
          </cell>
          <cell r="AH774">
            <v>43632</v>
          </cell>
          <cell r="AI774">
            <v>4315</v>
          </cell>
          <cell r="AN774">
            <v>0</v>
          </cell>
        </row>
        <row r="775">
          <cell r="A775">
            <v>15807</v>
          </cell>
          <cell r="B775">
            <v>0</v>
          </cell>
          <cell r="C775">
            <v>7891037757653</v>
          </cell>
          <cell r="E775" t="str">
            <v>PC</v>
          </cell>
          <cell r="F775" t="str">
            <v>Close Up</v>
          </cell>
          <cell r="G775" t="str">
            <v>Dent. Close-Up Double 72 x 90 gr.</v>
          </cell>
          <cell r="H775" t="str">
            <v>g</v>
          </cell>
          <cell r="I775">
            <v>72</v>
          </cell>
          <cell r="AH775">
            <v>15807</v>
          </cell>
          <cell r="AI775">
            <v>5785</v>
          </cell>
          <cell r="AJ775">
            <v>13220101</v>
          </cell>
          <cell r="AK775">
            <v>1</v>
          </cell>
          <cell r="AN775">
            <v>0</v>
          </cell>
        </row>
        <row r="776">
          <cell r="A776">
            <v>12230</v>
          </cell>
          <cell r="B776">
            <v>0</v>
          </cell>
          <cell r="C776">
            <v>7891037006324</v>
          </cell>
          <cell r="E776" t="str">
            <v>PC</v>
          </cell>
          <cell r="F776" t="str">
            <v>Close Up</v>
          </cell>
          <cell r="G776" t="str">
            <v>Dent. Close-Up Eucalyptus Mint 72 x 90 gr.</v>
          </cell>
          <cell r="H776" t="str">
            <v>g</v>
          </cell>
          <cell r="I776">
            <v>72</v>
          </cell>
          <cell r="AG776">
            <v>37284</v>
          </cell>
          <cell r="AH776">
            <v>12230</v>
          </cell>
          <cell r="AI776">
            <v>78656</v>
          </cell>
          <cell r="AJ776">
            <v>13220101</v>
          </cell>
          <cell r="AK776">
            <v>4</v>
          </cell>
          <cell r="AN776">
            <v>0</v>
          </cell>
        </row>
        <row r="777">
          <cell r="A777">
            <v>15828</v>
          </cell>
          <cell r="B777">
            <v>0</v>
          </cell>
          <cell r="C777">
            <v>7891037003729</v>
          </cell>
          <cell r="E777" t="str">
            <v>PC</v>
          </cell>
          <cell r="F777" t="str">
            <v>Close Up</v>
          </cell>
          <cell r="G777" t="str">
            <v>Dent. Close-Up Lemon Mint 72 x 90 gr.</v>
          </cell>
          <cell r="H777" t="str">
            <v>g</v>
          </cell>
          <cell r="I777">
            <v>72</v>
          </cell>
          <cell r="AH777">
            <v>15828</v>
          </cell>
          <cell r="AI777">
            <v>7135</v>
          </cell>
          <cell r="AJ777">
            <v>13220101</v>
          </cell>
          <cell r="AK777">
            <v>3</v>
          </cell>
          <cell r="AN777">
            <v>0</v>
          </cell>
        </row>
        <row r="778">
          <cell r="A778">
            <v>15835</v>
          </cell>
          <cell r="B778">
            <v>0</v>
          </cell>
          <cell r="C778">
            <v>7891037744752</v>
          </cell>
          <cell r="E778" t="str">
            <v>PC</v>
          </cell>
          <cell r="F778" t="str">
            <v>Close Up</v>
          </cell>
          <cell r="G778" t="str">
            <v>Dent. Close-Up Microparticulas 72 x 90 gr.</v>
          </cell>
          <cell r="H778" t="str">
            <v>g</v>
          </cell>
          <cell r="I778">
            <v>72</v>
          </cell>
          <cell r="AH778">
            <v>15835</v>
          </cell>
          <cell r="AI778">
            <v>4475</v>
          </cell>
          <cell r="AJ778">
            <v>13220101</v>
          </cell>
          <cell r="AK778">
            <v>2</v>
          </cell>
          <cell r="AN778">
            <v>0</v>
          </cell>
        </row>
        <row r="779">
          <cell r="A779">
            <v>21313</v>
          </cell>
          <cell r="B779">
            <v>0</v>
          </cell>
          <cell r="C779">
            <v>7891037002760</v>
          </cell>
          <cell r="E779" t="str">
            <v>PC</v>
          </cell>
          <cell r="F779" t="str">
            <v>Close Up</v>
          </cell>
          <cell r="G779" t="str">
            <v>Dent. Close-Up Rojo 72 x 50 gr.</v>
          </cell>
          <cell r="H779" t="str">
            <v>g</v>
          </cell>
          <cell r="I779">
            <v>72</v>
          </cell>
          <cell r="AH779">
            <v>21313</v>
          </cell>
          <cell r="AI779">
            <v>7279</v>
          </cell>
          <cell r="AJ779">
            <v>13220301</v>
          </cell>
          <cell r="AK779">
            <v>1</v>
          </cell>
          <cell r="AN779">
            <v>0</v>
          </cell>
        </row>
        <row r="780">
          <cell r="A780">
            <v>8686</v>
          </cell>
          <cell r="B780">
            <v>0</v>
          </cell>
          <cell r="C780">
            <v>7891037744356</v>
          </cell>
          <cell r="E780" t="str">
            <v>PC</v>
          </cell>
          <cell r="F780" t="str">
            <v>Close Up</v>
          </cell>
          <cell r="G780" t="str">
            <v>Dent. Close-Up Rojo 72 x 90 gr.</v>
          </cell>
          <cell r="H780" t="str">
            <v>g</v>
          </cell>
          <cell r="I780">
            <v>72</v>
          </cell>
          <cell r="AH780">
            <v>8686</v>
          </cell>
          <cell r="AI780">
            <v>7280</v>
          </cell>
          <cell r="AJ780">
            <v>13220301</v>
          </cell>
          <cell r="AK780">
            <v>5</v>
          </cell>
          <cell r="AN780">
            <v>0</v>
          </cell>
        </row>
        <row r="781">
          <cell r="A781">
            <v>15883</v>
          </cell>
          <cell r="B781">
            <v>0</v>
          </cell>
          <cell r="C781">
            <v>7891037002777</v>
          </cell>
          <cell r="E781" t="str">
            <v>PC</v>
          </cell>
          <cell r="F781" t="str">
            <v>Close Up</v>
          </cell>
          <cell r="G781" t="str">
            <v>Dent. Close-Up Verde 72 x 50 gr.</v>
          </cell>
          <cell r="H781" t="str">
            <v>g</v>
          </cell>
          <cell r="I781">
            <v>72</v>
          </cell>
          <cell r="AH781">
            <v>15883</v>
          </cell>
          <cell r="AI781">
            <v>7278</v>
          </cell>
          <cell r="AJ781">
            <v>13220301</v>
          </cell>
          <cell r="AK781">
            <v>2</v>
          </cell>
          <cell r="AN781">
            <v>0</v>
          </cell>
        </row>
        <row r="782">
          <cell r="A782">
            <v>20583</v>
          </cell>
          <cell r="B782">
            <v>0</v>
          </cell>
          <cell r="C782">
            <v>7891037744257</v>
          </cell>
          <cell r="E782" t="str">
            <v>PC</v>
          </cell>
          <cell r="F782" t="str">
            <v>Close Up</v>
          </cell>
          <cell r="G782" t="str">
            <v>Dent. Close-Up Verde 72 x 90 gr.</v>
          </cell>
          <cell r="H782" t="str">
            <v>g</v>
          </cell>
          <cell r="I782">
            <v>72</v>
          </cell>
          <cell r="AH782">
            <v>20583</v>
          </cell>
          <cell r="AI782">
            <v>7282</v>
          </cell>
          <cell r="AJ782">
            <v>13220301</v>
          </cell>
          <cell r="AK782">
            <v>4</v>
          </cell>
          <cell r="AN782">
            <v>0</v>
          </cell>
        </row>
        <row r="783">
          <cell r="A783">
            <v>13421</v>
          </cell>
          <cell r="B783">
            <v>0</v>
          </cell>
          <cell r="C783">
            <v>7791293567983</v>
          </cell>
          <cell r="E783" t="str">
            <v>PC</v>
          </cell>
          <cell r="F783" t="str">
            <v>Dove</v>
          </cell>
          <cell r="G783" t="str">
            <v>Deo. Dove Aerosol 12x103g.</v>
          </cell>
          <cell r="H783" t="str">
            <v>e</v>
          </cell>
          <cell r="I783">
            <v>12</v>
          </cell>
          <cell r="AG783">
            <v>37431</v>
          </cell>
          <cell r="AH783">
            <v>13421</v>
          </cell>
          <cell r="AI783">
            <v>46798</v>
          </cell>
          <cell r="AJ783">
            <v>13320131</v>
          </cell>
          <cell r="AK783">
            <v>1</v>
          </cell>
          <cell r="AN783">
            <v>0</v>
          </cell>
        </row>
        <row r="784">
          <cell r="A784">
            <v>5854</v>
          </cell>
          <cell r="B784">
            <v>0</v>
          </cell>
          <cell r="C784">
            <v>78009226</v>
          </cell>
          <cell r="E784" t="str">
            <v>PC</v>
          </cell>
          <cell r="F784" t="str">
            <v>Dove</v>
          </cell>
          <cell r="G784" t="str">
            <v>Deo. Dove Barra 12x50g.</v>
          </cell>
          <cell r="H784" t="str">
            <v>e</v>
          </cell>
          <cell r="I784">
            <v>12</v>
          </cell>
          <cell r="AG784">
            <v>37441</v>
          </cell>
          <cell r="AH784">
            <v>5854</v>
          </cell>
          <cell r="AI784">
            <v>78688</v>
          </cell>
          <cell r="AJ784">
            <v>13320131</v>
          </cell>
          <cell r="AK784">
            <v>2</v>
          </cell>
          <cell r="AN784">
            <v>0</v>
          </cell>
        </row>
        <row r="785">
          <cell r="A785">
            <v>24499</v>
          </cell>
          <cell r="B785">
            <v>0</v>
          </cell>
          <cell r="C785">
            <v>78914407</v>
          </cell>
          <cell r="E785" t="str">
            <v>PC</v>
          </cell>
          <cell r="F785" t="str">
            <v>Dove</v>
          </cell>
          <cell r="G785" t="str">
            <v>Deo. Dove Roll-on 12x55g.</v>
          </cell>
          <cell r="H785" t="str">
            <v>e</v>
          </cell>
          <cell r="I785">
            <v>12</v>
          </cell>
          <cell r="AG785">
            <v>37440</v>
          </cell>
          <cell r="AH785">
            <v>24499</v>
          </cell>
          <cell r="AI785">
            <v>14407</v>
          </cell>
          <cell r="AJ785">
            <v>13320131</v>
          </cell>
          <cell r="AK785">
            <v>3</v>
          </cell>
          <cell r="AN785">
            <v>0</v>
          </cell>
        </row>
        <row r="786">
          <cell r="A786">
            <v>13527</v>
          </cell>
          <cell r="B786">
            <v>0</v>
          </cell>
          <cell r="C786">
            <v>7840004000025</v>
          </cell>
          <cell r="E786" t="str">
            <v>PC</v>
          </cell>
          <cell r="F786" t="str">
            <v>Dove</v>
          </cell>
          <cell r="G786" t="str">
            <v>Jabón Dove 24x(2x100g.)</v>
          </cell>
          <cell r="H786" t="str">
            <v>g</v>
          </cell>
          <cell r="I786">
            <v>24</v>
          </cell>
          <cell r="AG786">
            <v>37333</v>
          </cell>
          <cell r="AH786">
            <v>13527</v>
          </cell>
          <cell r="AI786">
            <v>7211</v>
          </cell>
          <cell r="AJ786">
            <v>13110108</v>
          </cell>
          <cell r="AK786">
            <v>2</v>
          </cell>
          <cell r="AN786">
            <v>0</v>
          </cell>
        </row>
        <row r="787">
          <cell r="A787">
            <v>8409</v>
          </cell>
          <cell r="B787">
            <v>0</v>
          </cell>
          <cell r="C787">
            <v>11111301702</v>
          </cell>
          <cell r="E787" t="str">
            <v>PC</v>
          </cell>
          <cell r="F787" t="str">
            <v>Dove</v>
          </cell>
          <cell r="G787" t="str">
            <v>Jabón Dove 48 x 100 g.</v>
          </cell>
          <cell r="H787" t="str">
            <v>g</v>
          </cell>
          <cell r="I787">
            <v>48</v>
          </cell>
          <cell r="AH787">
            <v>8409</v>
          </cell>
          <cell r="AI787">
            <v>7209</v>
          </cell>
          <cell r="AJ787">
            <v>13110108</v>
          </cell>
          <cell r="AK787">
            <v>1</v>
          </cell>
          <cell r="AN787">
            <v>0</v>
          </cell>
        </row>
        <row r="788">
          <cell r="A788">
            <v>28911</v>
          </cell>
          <cell r="B788">
            <v>0</v>
          </cell>
          <cell r="C788">
            <v>7891038303309</v>
          </cell>
          <cell r="E788" t="str">
            <v>PC</v>
          </cell>
          <cell r="F788" t="str">
            <v>Dove</v>
          </cell>
          <cell r="G788" t="str">
            <v>Jabón Dove Verano 48 x 100 g.</v>
          </cell>
          <cell r="H788" t="str">
            <v>e</v>
          </cell>
          <cell r="I788">
            <v>48</v>
          </cell>
          <cell r="AH788">
            <v>28911</v>
          </cell>
          <cell r="AI788">
            <v>30330</v>
          </cell>
          <cell r="AN788">
            <v>0</v>
          </cell>
        </row>
        <row r="789">
          <cell r="A789">
            <v>49275</v>
          </cell>
          <cell r="B789">
            <v>0</v>
          </cell>
          <cell r="C789">
            <v>7840004072091</v>
          </cell>
          <cell r="E789" t="str">
            <v>PC</v>
          </cell>
          <cell r="F789" t="str">
            <v>Dove</v>
          </cell>
          <cell r="G789" t="str">
            <v>Pack de 2 jabones Dove+MG Dove Deo Aerosol mini</v>
          </cell>
          <cell r="H789" t="str">
            <v>e</v>
          </cell>
          <cell r="I789">
            <v>24</v>
          </cell>
          <cell r="AH789">
            <v>49275</v>
          </cell>
          <cell r="AI789">
            <v>72091</v>
          </cell>
          <cell r="AN789">
            <v>0</v>
          </cell>
        </row>
        <row r="790">
          <cell r="A790">
            <v>5847</v>
          </cell>
          <cell r="B790">
            <v>0</v>
          </cell>
          <cell r="C790">
            <v>7791293020501</v>
          </cell>
          <cell r="E790" t="str">
            <v>PC</v>
          </cell>
          <cell r="F790" t="str">
            <v>Impulse</v>
          </cell>
          <cell r="G790" t="str">
            <v>Deo. Impulse Audace 12 x 53 g.</v>
          </cell>
          <cell r="H790" t="str">
            <v>e</v>
          </cell>
          <cell r="I790">
            <v>12</v>
          </cell>
          <cell r="AH790">
            <v>5847</v>
          </cell>
          <cell r="AI790">
            <v>2050</v>
          </cell>
          <cell r="AJ790">
            <v>13420113</v>
          </cell>
          <cell r="AK790">
            <v>6</v>
          </cell>
          <cell r="AN790">
            <v>0</v>
          </cell>
        </row>
        <row r="791">
          <cell r="A791">
            <v>5845</v>
          </cell>
          <cell r="B791">
            <v>0</v>
          </cell>
          <cell r="C791">
            <v>7791293020303</v>
          </cell>
          <cell r="E791" t="str">
            <v>PC</v>
          </cell>
          <cell r="F791" t="str">
            <v>Impulse</v>
          </cell>
          <cell r="G791" t="str">
            <v>Deo. Impulse Dynamique 12 x 53 g.</v>
          </cell>
          <cell r="H791" t="str">
            <v>e</v>
          </cell>
          <cell r="I791">
            <v>12</v>
          </cell>
          <cell r="AH791">
            <v>5845</v>
          </cell>
          <cell r="AI791">
            <v>2030</v>
          </cell>
          <cell r="AJ791">
            <v>13420113</v>
          </cell>
          <cell r="AK791">
            <v>1</v>
          </cell>
          <cell r="AN791">
            <v>0</v>
          </cell>
        </row>
        <row r="792">
          <cell r="A792">
            <v>7321</v>
          </cell>
          <cell r="B792">
            <v>0</v>
          </cell>
          <cell r="C792">
            <v>7791293020051</v>
          </cell>
          <cell r="E792" t="str">
            <v>PC</v>
          </cell>
          <cell r="F792" t="str">
            <v>Impulse</v>
          </cell>
          <cell r="G792" t="str">
            <v>Deo. Impulse Euphoria 12 x 53 g.</v>
          </cell>
          <cell r="H792" t="str">
            <v>e</v>
          </cell>
          <cell r="I792">
            <v>12</v>
          </cell>
          <cell r="AH792">
            <v>7321</v>
          </cell>
          <cell r="AI792">
            <v>2005</v>
          </cell>
          <cell r="AJ792">
            <v>13420113</v>
          </cell>
          <cell r="AK792">
            <v>5</v>
          </cell>
          <cell r="AN792">
            <v>0</v>
          </cell>
        </row>
        <row r="793">
          <cell r="A793">
            <v>5849</v>
          </cell>
          <cell r="B793">
            <v>0</v>
          </cell>
          <cell r="C793">
            <v>7791293020907</v>
          </cell>
          <cell r="E793" t="str">
            <v>PC</v>
          </cell>
          <cell r="F793" t="str">
            <v>Impulse</v>
          </cell>
          <cell r="G793" t="str">
            <v>Deo. Impulse Ice 12 x 53 g.</v>
          </cell>
          <cell r="H793" t="str">
            <v>e</v>
          </cell>
          <cell r="I793">
            <v>12</v>
          </cell>
          <cell r="AH793">
            <v>5849</v>
          </cell>
          <cell r="AI793">
            <v>2090</v>
          </cell>
          <cell r="AJ793">
            <v>13420113</v>
          </cell>
          <cell r="AK793">
            <v>8</v>
          </cell>
          <cell r="AN793">
            <v>0</v>
          </cell>
        </row>
        <row r="794">
          <cell r="A794">
            <v>5844</v>
          </cell>
          <cell r="B794">
            <v>0</v>
          </cell>
          <cell r="C794">
            <v>7791293020204</v>
          </cell>
          <cell r="E794" t="str">
            <v>PC</v>
          </cell>
          <cell r="F794" t="str">
            <v>Impulse</v>
          </cell>
          <cell r="G794" t="str">
            <v>Deo. Impulse Magnetique 12 x 53 g.</v>
          </cell>
          <cell r="H794" t="str">
            <v>e</v>
          </cell>
          <cell r="I794">
            <v>12</v>
          </cell>
          <cell r="AH794">
            <v>5844</v>
          </cell>
          <cell r="AI794">
            <v>2020</v>
          </cell>
          <cell r="AJ794">
            <v>13420113</v>
          </cell>
          <cell r="AK794">
            <v>2</v>
          </cell>
          <cell r="AN794">
            <v>0</v>
          </cell>
        </row>
        <row r="795">
          <cell r="A795">
            <v>5846</v>
          </cell>
          <cell r="B795">
            <v>0</v>
          </cell>
          <cell r="C795">
            <v>7791293020402</v>
          </cell>
          <cell r="E795" t="str">
            <v>PC</v>
          </cell>
          <cell r="F795" t="str">
            <v>Impulse</v>
          </cell>
          <cell r="G795" t="str">
            <v xml:space="preserve">Deo. Impulse Musk 12 x 53 g. </v>
          </cell>
          <cell r="H795" t="str">
            <v>e</v>
          </cell>
          <cell r="I795">
            <v>12</v>
          </cell>
          <cell r="AH795">
            <v>5846</v>
          </cell>
          <cell r="AI795">
            <v>2040</v>
          </cell>
          <cell r="AJ795">
            <v>13420113</v>
          </cell>
          <cell r="AK795">
            <v>3</v>
          </cell>
          <cell r="AN795">
            <v>0</v>
          </cell>
        </row>
        <row r="796">
          <cell r="A796">
            <v>7310</v>
          </cell>
          <cell r="B796">
            <v>0</v>
          </cell>
          <cell r="C796">
            <v>7791293020600</v>
          </cell>
          <cell r="E796" t="str">
            <v>PC</v>
          </cell>
          <cell r="F796" t="str">
            <v>Impulse</v>
          </cell>
          <cell r="G796" t="str">
            <v>Deo. Impulse O2 12 x 53 g.</v>
          </cell>
          <cell r="H796" t="str">
            <v>e</v>
          </cell>
          <cell r="I796">
            <v>12</v>
          </cell>
          <cell r="AH796">
            <v>7310</v>
          </cell>
          <cell r="AI796">
            <v>2060</v>
          </cell>
          <cell r="AJ796">
            <v>13420117</v>
          </cell>
          <cell r="AK796">
            <v>1</v>
          </cell>
          <cell r="AN796">
            <v>0</v>
          </cell>
        </row>
        <row r="797">
          <cell r="A797">
            <v>5843</v>
          </cell>
          <cell r="B797">
            <v>0</v>
          </cell>
          <cell r="C797">
            <v>7791293020075</v>
          </cell>
          <cell r="E797" t="str">
            <v>PC</v>
          </cell>
          <cell r="F797" t="str">
            <v>Impulse</v>
          </cell>
          <cell r="G797" t="str">
            <v>Deo. Impulse Spirit 12 x 53 g.</v>
          </cell>
          <cell r="H797" t="str">
            <v>e</v>
          </cell>
          <cell r="I797">
            <v>12</v>
          </cell>
          <cell r="AH797">
            <v>5843</v>
          </cell>
          <cell r="AI797">
            <v>2007</v>
          </cell>
          <cell r="AJ797">
            <v>13420113</v>
          </cell>
          <cell r="AK797">
            <v>9</v>
          </cell>
          <cell r="AN797">
            <v>0</v>
          </cell>
        </row>
        <row r="798">
          <cell r="A798">
            <v>5848</v>
          </cell>
          <cell r="B798">
            <v>0</v>
          </cell>
          <cell r="C798">
            <v>7791293020808</v>
          </cell>
          <cell r="E798" t="str">
            <v>PC</v>
          </cell>
          <cell r="F798" t="str">
            <v>Impulse</v>
          </cell>
          <cell r="G798" t="str">
            <v>Deo. Impulse You 12 x 53 g.</v>
          </cell>
          <cell r="H798" t="str">
            <v>e</v>
          </cell>
          <cell r="I798">
            <v>12</v>
          </cell>
          <cell r="AH798">
            <v>5848</v>
          </cell>
          <cell r="AI798">
            <v>2080</v>
          </cell>
          <cell r="AJ798">
            <v>13420113</v>
          </cell>
          <cell r="AK798">
            <v>7</v>
          </cell>
          <cell r="AN798">
            <v>0</v>
          </cell>
        </row>
        <row r="799">
          <cell r="A799">
            <v>10374</v>
          </cell>
          <cell r="B799">
            <v>0</v>
          </cell>
          <cell r="C799" t="str">
            <v>Combo</v>
          </cell>
          <cell r="E799" t="str">
            <v>PC</v>
          </cell>
          <cell r="F799" t="str">
            <v>Lux</v>
          </cell>
          <cell r="G799" t="str">
            <v>Jabón Lux 90 g. + esponja (Pack de 3).</v>
          </cell>
          <cell r="H799" t="str">
            <v>g</v>
          </cell>
          <cell r="I799">
            <v>12</v>
          </cell>
          <cell r="AH799">
            <v>10374</v>
          </cell>
          <cell r="AI799">
            <v>44710</v>
          </cell>
          <cell r="AJ799">
            <v>13110115</v>
          </cell>
          <cell r="AK799">
            <v>26</v>
          </cell>
          <cell r="AN799">
            <v>0</v>
          </cell>
        </row>
        <row r="800">
          <cell r="A800">
            <v>10270</v>
          </cell>
          <cell r="B800">
            <v>0</v>
          </cell>
          <cell r="C800">
            <v>7791290006492</v>
          </cell>
          <cell r="E800" t="str">
            <v>PC</v>
          </cell>
          <cell r="F800" t="str">
            <v>Lux</v>
          </cell>
          <cell r="G800" t="str">
            <v>Jabón Lux Amarillo 72 x 90 g.</v>
          </cell>
          <cell r="H800" t="str">
            <v>g</v>
          </cell>
          <cell r="I800">
            <v>72</v>
          </cell>
          <cell r="AH800">
            <v>10270</v>
          </cell>
          <cell r="AI800">
            <v>649</v>
          </cell>
          <cell r="AJ800">
            <v>13110115</v>
          </cell>
          <cell r="AK800">
            <v>4</v>
          </cell>
          <cell r="AN800">
            <v>0</v>
          </cell>
        </row>
        <row r="801">
          <cell r="A801">
            <v>7266</v>
          </cell>
          <cell r="B801">
            <v>0</v>
          </cell>
          <cell r="C801">
            <v>7791293247311</v>
          </cell>
          <cell r="E801" t="str">
            <v>PC</v>
          </cell>
          <cell r="F801" t="str">
            <v>Lux</v>
          </cell>
          <cell r="G801" t="str">
            <v>Jabón Lux Astringencia 108 x 90 g. (verde)</v>
          </cell>
          <cell r="H801" t="str">
            <v>g</v>
          </cell>
          <cell r="I801">
            <v>108</v>
          </cell>
          <cell r="AH801">
            <v>7266</v>
          </cell>
          <cell r="AI801">
            <v>24636</v>
          </cell>
          <cell r="AJ801">
            <v>13110115</v>
          </cell>
          <cell r="AK801">
            <v>31</v>
          </cell>
          <cell r="AN801">
            <v>0</v>
          </cell>
        </row>
        <row r="802">
          <cell r="A802">
            <v>10273</v>
          </cell>
          <cell r="B802">
            <v>0</v>
          </cell>
          <cell r="C802">
            <v>7891038309202</v>
          </cell>
          <cell r="E802" t="str">
            <v>PC</v>
          </cell>
          <cell r="F802" t="str">
            <v>Lux</v>
          </cell>
          <cell r="G802" t="str">
            <v>Jabón Lux Astringencia 108x90g.(verde)</v>
          </cell>
          <cell r="H802" t="str">
            <v>g</v>
          </cell>
          <cell r="I802">
            <v>108</v>
          </cell>
          <cell r="AG802">
            <v>37441</v>
          </cell>
          <cell r="AH802">
            <v>10273</v>
          </cell>
          <cell r="AI802">
            <v>54731</v>
          </cell>
          <cell r="AJ802">
            <v>13110115</v>
          </cell>
          <cell r="AK802">
            <v>41</v>
          </cell>
          <cell r="AN802">
            <v>0</v>
          </cell>
        </row>
        <row r="803">
          <cell r="A803">
            <v>7441</v>
          </cell>
          <cell r="B803">
            <v>0</v>
          </cell>
          <cell r="C803">
            <v>7791293047126</v>
          </cell>
          <cell r="E803" t="str">
            <v>PC</v>
          </cell>
          <cell r="F803" t="str">
            <v>Lux</v>
          </cell>
          <cell r="G803" t="str">
            <v>Jabón Lux Astringencia 60 x 150 g. (ex verde)</v>
          </cell>
          <cell r="H803" t="str">
            <v>g</v>
          </cell>
          <cell r="I803">
            <v>60</v>
          </cell>
          <cell r="AH803">
            <v>7441</v>
          </cell>
          <cell r="AI803">
            <v>4612</v>
          </cell>
          <cell r="AJ803">
            <v>13110115</v>
          </cell>
          <cell r="AK803">
            <v>11</v>
          </cell>
          <cell r="AN803">
            <v>0</v>
          </cell>
        </row>
        <row r="804">
          <cell r="A804">
            <v>7441</v>
          </cell>
          <cell r="B804">
            <v>0</v>
          </cell>
          <cell r="C804" t="str">
            <v>7791293047126v</v>
          </cell>
          <cell r="E804" t="str">
            <v>PC</v>
          </cell>
          <cell r="F804" t="str">
            <v>Lux</v>
          </cell>
          <cell r="G804" t="str">
            <v>Jabón Lux Astringencia 60 x 150 g. (ex verde)</v>
          </cell>
          <cell r="H804" t="str">
            <v>g</v>
          </cell>
          <cell r="I804">
            <v>60</v>
          </cell>
          <cell r="AH804">
            <v>7441</v>
          </cell>
          <cell r="AI804">
            <v>4712</v>
          </cell>
          <cell r="AN804">
            <v>0</v>
          </cell>
        </row>
        <row r="805">
          <cell r="A805">
            <v>5898</v>
          </cell>
          <cell r="B805">
            <v>0</v>
          </cell>
          <cell r="C805">
            <v>7791293147314</v>
          </cell>
          <cell r="E805" t="str">
            <v>PC</v>
          </cell>
          <cell r="F805" t="str">
            <v>Lux</v>
          </cell>
          <cell r="G805" t="str">
            <v>Jabón Lux Astringencia 60 x 150 g. (verde)</v>
          </cell>
          <cell r="H805" t="str">
            <v>g</v>
          </cell>
          <cell r="I805">
            <v>60</v>
          </cell>
          <cell r="AH805">
            <v>5898</v>
          </cell>
          <cell r="AI805">
            <v>14731</v>
          </cell>
          <cell r="AJ805">
            <v>13110115</v>
          </cell>
          <cell r="AK805">
            <v>21</v>
          </cell>
          <cell r="AN805">
            <v>0</v>
          </cell>
        </row>
        <row r="806">
          <cell r="A806">
            <v>6965</v>
          </cell>
          <cell r="B806">
            <v>0</v>
          </cell>
          <cell r="C806">
            <v>7791293447124</v>
          </cell>
          <cell r="E806" t="str">
            <v>PC</v>
          </cell>
          <cell r="F806" t="str">
            <v>Lux</v>
          </cell>
          <cell r="G806" t="str">
            <v>Jabón Lux Astringencia 72 x 90 g. (ex verde)</v>
          </cell>
          <cell r="H806" t="str">
            <v>g</v>
          </cell>
          <cell r="I806">
            <v>72</v>
          </cell>
          <cell r="AH806">
            <v>6965</v>
          </cell>
          <cell r="AI806">
            <v>44712</v>
          </cell>
          <cell r="AJ806">
            <v>13110115</v>
          </cell>
          <cell r="AK806">
            <v>12</v>
          </cell>
          <cell r="AN806">
            <v>0</v>
          </cell>
        </row>
        <row r="807">
          <cell r="A807">
            <v>10272</v>
          </cell>
          <cell r="B807">
            <v>0</v>
          </cell>
          <cell r="C807">
            <v>7891038316200</v>
          </cell>
          <cell r="E807" t="str">
            <v>PC</v>
          </cell>
          <cell r="F807" t="str">
            <v>Lux</v>
          </cell>
          <cell r="G807" t="str">
            <v>Jabón Lux Astringencia Equilibrada 60x150g.(verde)</v>
          </cell>
          <cell r="H807" t="str">
            <v>g</v>
          </cell>
          <cell r="I807">
            <v>60</v>
          </cell>
          <cell r="AG807">
            <v>37410</v>
          </cell>
          <cell r="AH807">
            <v>10272</v>
          </cell>
          <cell r="AI807">
            <v>64731</v>
          </cell>
          <cell r="AJ807">
            <v>13110115</v>
          </cell>
          <cell r="AK807">
            <v>40</v>
          </cell>
          <cell r="AN807">
            <v>0</v>
          </cell>
        </row>
        <row r="808">
          <cell r="A808">
            <v>10304</v>
          </cell>
          <cell r="B808">
            <v>0</v>
          </cell>
          <cell r="C808">
            <v>7791290006461</v>
          </cell>
          <cell r="E808" t="str">
            <v>PC</v>
          </cell>
          <cell r="F808" t="str">
            <v>Lux</v>
          </cell>
          <cell r="G808" t="str">
            <v>Jabón Lux Blanco 72x90g</v>
          </cell>
          <cell r="H808" t="str">
            <v>g</v>
          </cell>
          <cell r="I808">
            <v>72</v>
          </cell>
          <cell r="AH808">
            <v>10304</v>
          </cell>
          <cell r="AI808">
            <v>646</v>
          </cell>
          <cell r="AJ808">
            <v>13110115</v>
          </cell>
          <cell r="AK808">
            <v>5</v>
          </cell>
          <cell r="AN808">
            <v>0</v>
          </cell>
        </row>
        <row r="809">
          <cell r="A809">
            <v>8281</v>
          </cell>
          <cell r="B809">
            <v>0</v>
          </cell>
          <cell r="C809" t="str">
            <v>7891038309004v</v>
          </cell>
          <cell r="E809" t="str">
            <v>PC</v>
          </cell>
          <cell r="F809" t="str">
            <v>Lux</v>
          </cell>
          <cell r="G809" t="str">
            <v xml:space="preserve">Jabón Lux Ceramidas 108 x 90 g. </v>
          </cell>
          <cell r="H809" t="str">
            <v>g</v>
          </cell>
          <cell r="I809">
            <v>108</v>
          </cell>
          <cell r="AG809">
            <v>37321</v>
          </cell>
          <cell r="AH809">
            <v>8281</v>
          </cell>
          <cell r="AI809">
            <v>24743</v>
          </cell>
          <cell r="AJ809">
            <v>13110115</v>
          </cell>
          <cell r="AK809">
            <v>36</v>
          </cell>
          <cell r="AN809">
            <v>0</v>
          </cell>
        </row>
        <row r="810">
          <cell r="A810">
            <v>10290</v>
          </cell>
          <cell r="B810">
            <v>0</v>
          </cell>
          <cell r="C810">
            <v>7891038309004</v>
          </cell>
          <cell r="E810" t="str">
            <v>PC</v>
          </cell>
          <cell r="F810" t="str">
            <v>Lux</v>
          </cell>
          <cell r="G810" t="str">
            <v>Jabón Lux Ceramidas 108 x 90g.</v>
          </cell>
          <cell r="H810" t="str">
            <v>g</v>
          </cell>
          <cell r="I810">
            <v>108</v>
          </cell>
          <cell r="AG810">
            <v>37529</v>
          </cell>
          <cell r="AH810">
            <v>10290</v>
          </cell>
          <cell r="AI810">
            <v>54710</v>
          </cell>
          <cell r="AJ810">
            <v>13110115</v>
          </cell>
          <cell r="AK810">
            <v>36</v>
          </cell>
          <cell r="AN810">
            <v>0</v>
          </cell>
        </row>
        <row r="811">
          <cell r="A811">
            <v>10303</v>
          </cell>
          <cell r="B811">
            <v>0</v>
          </cell>
          <cell r="C811" t="str">
            <v>7891038317504v</v>
          </cell>
          <cell r="E811" t="str">
            <v>PC</v>
          </cell>
          <cell r="F811" t="str">
            <v>Lux</v>
          </cell>
          <cell r="G811" t="str">
            <v xml:space="preserve">Jabón Lux Ceramidas 60 x 150 g. </v>
          </cell>
          <cell r="H811" t="str">
            <v>g</v>
          </cell>
          <cell r="I811">
            <v>60</v>
          </cell>
          <cell r="AG811">
            <v>37284</v>
          </cell>
          <cell r="AH811">
            <v>10303</v>
          </cell>
          <cell r="AI811">
            <v>14742</v>
          </cell>
          <cell r="AJ811">
            <v>13110115</v>
          </cell>
          <cell r="AK811">
            <v>35</v>
          </cell>
          <cell r="AN811">
            <v>0</v>
          </cell>
        </row>
        <row r="812">
          <cell r="A812">
            <v>7243</v>
          </cell>
          <cell r="B812">
            <v>0</v>
          </cell>
          <cell r="C812">
            <v>7791293247373</v>
          </cell>
          <cell r="E812" t="str">
            <v>PC</v>
          </cell>
          <cell r="F812" t="str">
            <v>Lux</v>
          </cell>
          <cell r="G812" t="str">
            <v>Jabón Lux Cuid. Natural 108 x 90 g. (amarillo)</v>
          </cell>
          <cell r="H812" t="str">
            <v>g</v>
          </cell>
          <cell r="I812">
            <v>108</v>
          </cell>
          <cell r="AH812">
            <v>7243</v>
          </cell>
          <cell r="AI812">
            <v>24637</v>
          </cell>
          <cell r="AJ812">
            <v>13110115</v>
          </cell>
          <cell r="AK812">
            <v>30</v>
          </cell>
          <cell r="AN812">
            <v>0</v>
          </cell>
        </row>
        <row r="813">
          <cell r="A813">
            <v>5899</v>
          </cell>
          <cell r="B813">
            <v>0</v>
          </cell>
          <cell r="C813">
            <v>7791293147321</v>
          </cell>
          <cell r="E813" t="str">
            <v>PC</v>
          </cell>
          <cell r="F813" t="str">
            <v>Lux</v>
          </cell>
          <cell r="G813" t="str">
            <v>Jabón Lux Cuid. Natural 60 x 150 g. (amarillo)</v>
          </cell>
          <cell r="H813" t="str">
            <v>g</v>
          </cell>
          <cell r="I813">
            <v>60</v>
          </cell>
          <cell r="AH813">
            <v>5899</v>
          </cell>
          <cell r="AI813">
            <v>14732</v>
          </cell>
          <cell r="AJ813">
            <v>13110115</v>
          </cell>
          <cell r="AK813">
            <v>25</v>
          </cell>
          <cell r="AN813">
            <v>0</v>
          </cell>
        </row>
        <row r="814">
          <cell r="A814">
            <v>10293</v>
          </cell>
          <cell r="B814">
            <v>0</v>
          </cell>
          <cell r="C814">
            <v>7891038309400</v>
          </cell>
          <cell r="E814" t="str">
            <v>PC</v>
          </cell>
          <cell r="F814" t="str">
            <v>Lux</v>
          </cell>
          <cell r="G814" t="str">
            <v>Jabón Lux Cuidado Natural 108 x 90 g. (amarillo)</v>
          </cell>
          <cell r="H814" t="str">
            <v>g</v>
          </cell>
          <cell r="I814">
            <v>108</v>
          </cell>
          <cell r="AG814">
            <v>37545</v>
          </cell>
          <cell r="AH814">
            <v>10293</v>
          </cell>
          <cell r="AI814">
            <v>54732</v>
          </cell>
          <cell r="AJ814">
            <v>13110115</v>
          </cell>
          <cell r="AK814">
            <v>45</v>
          </cell>
          <cell r="AN814">
            <v>0</v>
          </cell>
        </row>
        <row r="815">
          <cell r="A815">
            <v>10295</v>
          </cell>
          <cell r="B815">
            <v>0</v>
          </cell>
          <cell r="C815">
            <v>7891038316903</v>
          </cell>
          <cell r="E815" t="str">
            <v>PC</v>
          </cell>
          <cell r="F815" t="str">
            <v>Lux</v>
          </cell>
          <cell r="G815" t="str">
            <v>Jabón Lux Cuidado natural 60x150g.(amarillo)</v>
          </cell>
          <cell r="H815" t="str">
            <v>g</v>
          </cell>
          <cell r="I815">
            <v>60</v>
          </cell>
          <cell r="AG815">
            <v>37390</v>
          </cell>
          <cell r="AH815">
            <v>10295</v>
          </cell>
          <cell r="AI815">
            <v>64732</v>
          </cell>
          <cell r="AJ815">
            <v>13110115</v>
          </cell>
          <cell r="AK815">
            <v>39</v>
          </cell>
          <cell r="AN815">
            <v>0</v>
          </cell>
        </row>
        <row r="816">
          <cell r="A816">
            <v>7431</v>
          </cell>
          <cell r="B816">
            <v>0</v>
          </cell>
          <cell r="C816">
            <v>7791293047140</v>
          </cell>
          <cell r="E816" t="str">
            <v>PC</v>
          </cell>
          <cell r="F816" t="str">
            <v>Lux</v>
          </cell>
          <cell r="G816" t="str">
            <v>Jabón Lux Equilibrio 60 x 150 g. (ex lila)</v>
          </cell>
          <cell r="H816" t="str">
            <v>g</v>
          </cell>
          <cell r="I816">
            <v>60</v>
          </cell>
          <cell r="AH816">
            <v>7431</v>
          </cell>
          <cell r="AI816">
            <v>4614</v>
          </cell>
          <cell r="AJ816">
            <v>13110115</v>
          </cell>
          <cell r="AK816">
            <v>13</v>
          </cell>
          <cell r="AN816">
            <v>0</v>
          </cell>
        </row>
        <row r="817">
          <cell r="A817">
            <v>7431</v>
          </cell>
          <cell r="B817">
            <v>0</v>
          </cell>
          <cell r="C817" t="str">
            <v>7791293047140v</v>
          </cell>
          <cell r="E817" t="str">
            <v>PC</v>
          </cell>
          <cell r="F817" t="str">
            <v>Lux</v>
          </cell>
          <cell r="G817" t="str">
            <v>Jabón Lux Equilibrio 60 x 150 g. (ex lila)</v>
          </cell>
          <cell r="H817" t="str">
            <v>g</v>
          </cell>
          <cell r="I817">
            <v>60</v>
          </cell>
          <cell r="AH817">
            <v>7431</v>
          </cell>
          <cell r="AI817">
            <v>4714</v>
          </cell>
          <cell r="AN817">
            <v>0</v>
          </cell>
        </row>
        <row r="818">
          <cell r="A818">
            <v>6961</v>
          </cell>
          <cell r="B818">
            <v>0</v>
          </cell>
          <cell r="C818">
            <v>7791293447148</v>
          </cell>
          <cell r="E818" t="str">
            <v>PC</v>
          </cell>
          <cell r="F818" t="str">
            <v>Lux</v>
          </cell>
          <cell r="G818" t="str">
            <v>Jabón Lux Equilibrio 72 x 90 g. (ex lila)</v>
          </cell>
          <cell r="H818" t="str">
            <v>g</v>
          </cell>
          <cell r="I818">
            <v>72</v>
          </cell>
          <cell r="AH818">
            <v>6961</v>
          </cell>
          <cell r="AI818">
            <v>44714</v>
          </cell>
          <cell r="AJ818">
            <v>13110115</v>
          </cell>
          <cell r="AK818">
            <v>14</v>
          </cell>
          <cell r="AN818">
            <v>0</v>
          </cell>
        </row>
        <row r="819">
          <cell r="A819">
            <v>26236</v>
          </cell>
          <cell r="B819">
            <v>0</v>
          </cell>
          <cell r="C819">
            <v>7791293047430</v>
          </cell>
          <cell r="E819" t="str">
            <v>PC</v>
          </cell>
          <cell r="F819" t="str">
            <v>Lux</v>
          </cell>
          <cell r="G819" t="str">
            <v>Jabón Lux Extracto de Frutas 108 x 90 g.</v>
          </cell>
          <cell r="H819" t="str">
            <v>g</v>
          </cell>
          <cell r="I819">
            <v>108</v>
          </cell>
          <cell r="AG819">
            <v>37545</v>
          </cell>
          <cell r="AH819">
            <v>26236</v>
          </cell>
          <cell r="AI819">
            <v>4743</v>
          </cell>
          <cell r="AJ819">
            <v>13110115</v>
          </cell>
          <cell r="AK819">
            <v>44</v>
          </cell>
          <cell r="AN819">
            <v>0</v>
          </cell>
        </row>
        <row r="820">
          <cell r="A820">
            <v>26235</v>
          </cell>
          <cell r="B820">
            <v>0</v>
          </cell>
          <cell r="C820">
            <v>7791293047423</v>
          </cell>
          <cell r="E820" t="str">
            <v>PC</v>
          </cell>
          <cell r="F820" t="str">
            <v>Lux</v>
          </cell>
          <cell r="G820" t="str">
            <v>Jabón Lux Glicerina Green Tea 108 x 90 g.</v>
          </cell>
          <cell r="H820" t="str">
            <v>g</v>
          </cell>
          <cell r="I820">
            <v>108</v>
          </cell>
          <cell r="AG820">
            <v>37545</v>
          </cell>
          <cell r="AH820">
            <v>26235</v>
          </cell>
          <cell r="AI820">
            <v>4742</v>
          </cell>
          <cell r="AJ820">
            <v>13110115</v>
          </cell>
          <cell r="AK820">
            <v>43</v>
          </cell>
          <cell r="AN820">
            <v>0</v>
          </cell>
        </row>
        <row r="821">
          <cell r="A821">
            <v>7249</v>
          </cell>
          <cell r="B821">
            <v>0</v>
          </cell>
          <cell r="C821">
            <v>7791293247366</v>
          </cell>
          <cell r="E821" t="str">
            <v>PC</v>
          </cell>
          <cell r="F821" t="str">
            <v>Lux</v>
          </cell>
          <cell r="G821" t="str">
            <v>Jabón Lux Humectación 108 x 90 g. (celeste)</v>
          </cell>
          <cell r="H821" t="str">
            <v>g</v>
          </cell>
          <cell r="I821">
            <v>108</v>
          </cell>
          <cell r="AH821">
            <v>7249</v>
          </cell>
          <cell r="AI821">
            <v>34635</v>
          </cell>
          <cell r="AJ821">
            <v>13110115</v>
          </cell>
          <cell r="AK821">
            <v>32</v>
          </cell>
          <cell r="AN821">
            <v>0</v>
          </cell>
        </row>
        <row r="822">
          <cell r="A822">
            <v>5901</v>
          </cell>
          <cell r="B822">
            <v>0</v>
          </cell>
          <cell r="C822">
            <v>7791293147369</v>
          </cell>
          <cell r="E822" t="str">
            <v>PC</v>
          </cell>
          <cell r="F822" t="str">
            <v>Lux</v>
          </cell>
          <cell r="G822" t="str">
            <v>Jabón Lux Humectación 60 x 150 g. (celeste)</v>
          </cell>
          <cell r="H822" t="str">
            <v>g</v>
          </cell>
          <cell r="I822">
            <v>60</v>
          </cell>
          <cell r="AH822">
            <v>5901</v>
          </cell>
          <cell r="AI822">
            <v>14736</v>
          </cell>
          <cell r="AJ822">
            <v>13110115</v>
          </cell>
          <cell r="AK822">
            <v>23</v>
          </cell>
          <cell r="AN822">
            <v>0</v>
          </cell>
        </row>
        <row r="823">
          <cell r="A823">
            <v>7433</v>
          </cell>
          <cell r="B823">
            <v>0</v>
          </cell>
          <cell r="C823">
            <v>7791293047133</v>
          </cell>
          <cell r="E823" t="str">
            <v>PC</v>
          </cell>
          <cell r="F823" t="str">
            <v>Lux</v>
          </cell>
          <cell r="G823" t="str">
            <v>Jabón Lux Humectación 60 x 150 g. (ex blanco)</v>
          </cell>
          <cell r="H823" t="str">
            <v>g</v>
          </cell>
          <cell r="I823">
            <v>60</v>
          </cell>
          <cell r="AH823">
            <v>7433</v>
          </cell>
          <cell r="AI823">
            <v>4613</v>
          </cell>
          <cell r="AJ823">
            <v>13110115</v>
          </cell>
          <cell r="AK823">
            <v>15</v>
          </cell>
          <cell r="AN823">
            <v>0</v>
          </cell>
        </row>
        <row r="824">
          <cell r="A824">
            <v>7433</v>
          </cell>
          <cell r="B824">
            <v>0</v>
          </cell>
          <cell r="C824" t="str">
            <v>7791293047133v</v>
          </cell>
          <cell r="E824" t="str">
            <v>PC</v>
          </cell>
          <cell r="F824" t="str">
            <v>Lux</v>
          </cell>
          <cell r="G824" t="str">
            <v>Jabón Lux Humectación 60 x 150 g. (ex blanco)</v>
          </cell>
          <cell r="H824" t="str">
            <v>g</v>
          </cell>
          <cell r="I824">
            <v>60</v>
          </cell>
          <cell r="AH824">
            <v>7433</v>
          </cell>
          <cell r="AI824">
            <v>4713</v>
          </cell>
          <cell r="AN824">
            <v>0</v>
          </cell>
        </row>
        <row r="825">
          <cell r="A825">
            <v>6963</v>
          </cell>
          <cell r="B825">
            <v>0</v>
          </cell>
          <cell r="C825">
            <v>7791293447131</v>
          </cell>
          <cell r="E825" t="str">
            <v>PC</v>
          </cell>
          <cell r="F825" t="str">
            <v>Lux</v>
          </cell>
          <cell r="G825" t="str">
            <v>Jabón Lux Humectación 72 x 90 g. (ex blanco)</v>
          </cell>
          <cell r="H825" t="str">
            <v>g</v>
          </cell>
          <cell r="I825">
            <v>72</v>
          </cell>
          <cell r="AH825">
            <v>6963</v>
          </cell>
          <cell r="AI825">
            <v>44713</v>
          </cell>
          <cell r="AJ825">
            <v>13110115</v>
          </cell>
          <cell r="AK825">
            <v>16</v>
          </cell>
          <cell r="AN825">
            <v>0</v>
          </cell>
        </row>
        <row r="826">
          <cell r="A826">
            <v>10301</v>
          </cell>
          <cell r="B826">
            <v>0</v>
          </cell>
          <cell r="C826">
            <v>7891038309103</v>
          </cell>
          <cell r="E826" t="str">
            <v>PC</v>
          </cell>
          <cell r="F826" t="str">
            <v>Lux</v>
          </cell>
          <cell r="G826" t="str">
            <v>Jabón Lux Humectación Prolongada 108x90g.(blanco)</v>
          </cell>
          <cell r="H826" t="str">
            <v>g</v>
          </cell>
          <cell r="I826">
            <v>108</v>
          </cell>
          <cell r="AG826">
            <v>37466</v>
          </cell>
          <cell r="AH826">
            <v>10301</v>
          </cell>
          <cell r="AI826">
            <v>54736</v>
          </cell>
          <cell r="AJ826">
            <v>13110115</v>
          </cell>
          <cell r="AK826">
            <v>42</v>
          </cell>
          <cell r="AN826">
            <v>0</v>
          </cell>
        </row>
        <row r="827">
          <cell r="A827">
            <v>10302</v>
          </cell>
          <cell r="B827">
            <v>0</v>
          </cell>
          <cell r="C827">
            <v>7891038316101</v>
          </cell>
          <cell r="E827" t="str">
            <v>PC</v>
          </cell>
          <cell r="F827" t="str">
            <v>Lux</v>
          </cell>
          <cell r="G827" t="str">
            <v>Jabón Lux Humectación prolongada 60x150g.(blanco)</v>
          </cell>
          <cell r="H827" t="str">
            <v>g</v>
          </cell>
          <cell r="I827">
            <v>60</v>
          </cell>
          <cell r="AG827">
            <v>37390</v>
          </cell>
          <cell r="AH827">
            <v>10302</v>
          </cell>
          <cell r="AI827">
            <v>64736</v>
          </cell>
          <cell r="AJ827">
            <v>13110115</v>
          </cell>
          <cell r="AK827">
            <v>37</v>
          </cell>
          <cell r="AN827">
            <v>0</v>
          </cell>
        </row>
        <row r="828">
          <cell r="A828">
            <v>7267</v>
          </cell>
          <cell r="B828">
            <v>0</v>
          </cell>
          <cell r="C828">
            <v>7791293247304</v>
          </cell>
          <cell r="E828" t="str">
            <v>PC</v>
          </cell>
          <cell r="F828" t="str">
            <v>Lux</v>
          </cell>
          <cell r="G828" t="str">
            <v>Jabón Lux Nutrición 108 x 90 g. (beige)</v>
          </cell>
          <cell r="H828" t="str">
            <v>g</v>
          </cell>
          <cell r="I828">
            <v>108</v>
          </cell>
          <cell r="AH828">
            <v>7267</v>
          </cell>
          <cell r="AI828">
            <v>24638</v>
          </cell>
          <cell r="AJ828">
            <v>13110115</v>
          </cell>
          <cell r="AK828">
            <v>29</v>
          </cell>
          <cell r="AN828">
            <v>0</v>
          </cell>
        </row>
        <row r="829">
          <cell r="A829">
            <v>5897</v>
          </cell>
          <cell r="B829">
            <v>0</v>
          </cell>
          <cell r="C829">
            <v>7791293147307</v>
          </cell>
          <cell r="E829" t="str">
            <v>PC</v>
          </cell>
          <cell r="F829" t="str">
            <v>Lux</v>
          </cell>
          <cell r="G829" t="str">
            <v>Jabón Lux Nutrición 60 x 150 g. (beige)</v>
          </cell>
          <cell r="H829" t="str">
            <v>g</v>
          </cell>
          <cell r="I829">
            <v>60</v>
          </cell>
          <cell r="AH829">
            <v>5897</v>
          </cell>
          <cell r="AI829">
            <v>14730</v>
          </cell>
          <cell r="AJ829">
            <v>13110115</v>
          </cell>
          <cell r="AK829">
            <v>24</v>
          </cell>
          <cell r="AN829">
            <v>0</v>
          </cell>
        </row>
        <row r="830">
          <cell r="A830">
            <v>7430</v>
          </cell>
          <cell r="B830">
            <v>0</v>
          </cell>
          <cell r="C830">
            <v>7791293047157</v>
          </cell>
          <cell r="E830" t="str">
            <v>PC</v>
          </cell>
          <cell r="F830" t="str">
            <v>Lux</v>
          </cell>
          <cell r="G830" t="str">
            <v>Jabón Lux Nutrición 60 x 150 g. (ex rosa)</v>
          </cell>
          <cell r="H830" t="str">
            <v>g</v>
          </cell>
          <cell r="I830">
            <v>60</v>
          </cell>
          <cell r="AH830">
            <v>7430</v>
          </cell>
          <cell r="AI830">
            <v>4615</v>
          </cell>
          <cell r="AJ830">
            <v>13110115</v>
          </cell>
          <cell r="AK830">
            <v>17</v>
          </cell>
          <cell r="AN830">
            <v>0</v>
          </cell>
        </row>
        <row r="831">
          <cell r="A831">
            <v>7430</v>
          </cell>
          <cell r="B831">
            <v>0</v>
          </cell>
          <cell r="C831" t="str">
            <v>7791293047157v</v>
          </cell>
          <cell r="E831" t="str">
            <v>PC</v>
          </cell>
          <cell r="F831" t="str">
            <v>Lux</v>
          </cell>
          <cell r="G831" t="str">
            <v>Jabón Lux Nutrición 60 x 150 g. (ex rosa)</v>
          </cell>
          <cell r="H831" t="str">
            <v>g</v>
          </cell>
          <cell r="I831">
            <v>60</v>
          </cell>
          <cell r="AH831">
            <v>7430</v>
          </cell>
          <cell r="AI831">
            <v>4715</v>
          </cell>
          <cell r="AN831">
            <v>0</v>
          </cell>
        </row>
        <row r="832">
          <cell r="A832">
            <v>6959</v>
          </cell>
          <cell r="B832">
            <v>0</v>
          </cell>
          <cell r="C832">
            <v>7791293447155</v>
          </cell>
          <cell r="E832" t="str">
            <v>PC</v>
          </cell>
          <cell r="F832" t="str">
            <v>Lux</v>
          </cell>
          <cell r="G832" t="str">
            <v>Jabón Lux Nutrición 72 x 90 g. (ex rosa)</v>
          </cell>
          <cell r="H832" t="str">
            <v>g</v>
          </cell>
          <cell r="I832">
            <v>72</v>
          </cell>
          <cell r="AH832">
            <v>6959</v>
          </cell>
          <cell r="AI832">
            <v>44715</v>
          </cell>
          <cell r="AJ832">
            <v>13110115</v>
          </cell>
          <cell r="AK832">
            <v>18</v>
          </cell>
          <cell r="AN832">
            <v>0</v>
          </cell>
        </row>
        <row r="833">
          <cell r="A833">
            <v>10291</v>
          </cell>
          <cell r="B833">
            <v>0</v>
          </cell>
          <cell r="C833">
            <v>7891038317504</v>
          </cell>
          <cell r="E833" t="str">
            <v>PC</v>
          </cell>
          <cell r="F833" t="str">
            <v>Lux</v>
          </cell>
          <cell r="G833" t="str">
            <v>Jabón Lux Protección de las Ceramidas 60x150g.</v>
          </cell>
          <cell r="H833" t="str">
            <v>g</v>
          </cell>
          <cell r="I833">
            <v>60</v>
          </cell>
          <cell r="AG833">
            <v>37431</v>
          </cell>
          <cell r="AH833">
            <v>10291</v>
          </cell>
          <cell r="AI833">
            <v>64710</v>
          </cell>
          <cell r="AJ833">
            <v>13110115</v>
          </cell>
          <cell r="AK833">
            <v>35</v>
          </cell>
          <cell r="AN833">
            <v>0</v>
          </cell>
        </row>
        <row r="834">
          <cell r="A834">
            <v>7263</v>
          </cell>
          <cell r="B834">
            <v>0</v>
          </cell>
          <cell r="C834">
            <v>7791293247359</v>
          </cell>
          <cell r="E834" t="str">
            <v>PC</v>
          </cell>
          <cell r="F834" t="str">
            <v>Lux</v>
          </cell>
          <cell r="G834" t="str">
            <v>Jabón Lux Renov. de la piel 108 x 90 g. (rosa)</v>
          </cell>
          <cell r="H834" t="str">
            <v>g</v>
          </cell>
          <cell r="I834">
            <v>108</v>
          </cell>
          <cell r="AH834">
            <v>7263</v>
          </cell>
          <cell r="AI834">
            <v>24639</v>
          </cell>
          <cell r="AJ834">
            <v>13110115</v>
          </cell>
          <cell r="AK834">
            <v>27</v>
          </cell>
          <cell r="AN834">
            <v>0</v>
          </cell>
        </row>
        <row r="835">
          <cell r="A835">
            <v>5900</v>
          </cell>
          <cell r="B835">
            <v>0</v>
          </cell>
          <cell r="C835">
            <v>7791293147352</v>
          </cell>
          <cell r="E835" t="str">
            <v>PC</v>
          </cell>
          <cell r="F835" t="str">
            <v>Lux</v>
          </cell>
          <cell r="G835" t="str">
            <v>Jabón Lux Renov. de la piel 60 x 150 g. (rosa)</v>
          </cell>
          <cell r="H835" t="str">
            <v>g</v>
          </cell>
          <cell r="I835">
            <v>60</v>
          </cell>
          <cell r="AH835">
            <v>5900</v>
          </cell>
          <cell r="AI835">
            <v>14735</v>
          </cell>
          <cell r="AJ835">
            <v>13110115</v>
          </cell>
          <cell r="AK835">
            <v>22</v>
          </cell>
          <cell r="AN835">
            <v>0</v>
          </cell>
        </row>
        <row r="836">
          <cell r="A836">
            <v>10381</v>
          </cell>
          <cell r="B836">
            <v>0</v>
          </cell>
          <cell r="C836">
            <v>7891038309301</v>
          </cell>
          <cell r="E836" t="str">
            <v>PC</v>
          </cell>
          <cell r="F836" t="str">
            <v>Lux</v>
          </cell>
          <cell r="G836" t="str">
            <v>Jabón Lux Renovación de Piel 108 x 90g. (rosa)</v>
          </cell>
          <cell r="H836" t="str">
            <v>g</v>
          </cell>
          <cell r="I836">
            <v>108</v>
          </cell>
          <cell r="AG836">
            <v>37529</v>
          </cell>
          <cell r="AH836">
            <v>10381</v>
          </cell>
          <cell r="AI836">
            <v>54730</v>
          </cell>
          <cell r="AJ836">
            <v>13110115</v>
          </cell>
          <cell r="AK836">
            <v>46</v>
          </cell>
          <cell r="AN836">
            <v>0</v>
          </cell>
        </row>
        <row r="837">
          <cell r="A837">
            <v>10379</v>
          </cell>
          <cell r="B837">
            <v>0</v>
          </cell>
          <cell r="C837">
            <v>7891038316804</v>
          </cell>
          <cell r="E837" t="str">
            <v>PC</v>
          </cell>
          <cell r="F837" t="str">
            <v>Lux</v>
          </cell>
          <cell r="G837" t="str">
            <v>Jabón Lux Renovación de piel 60x150g.(rosa)</v>
          </cell>
          <cell r="H837" t="str">
            <v>g</v>
          </cell>
          <cell r="I837">
            <v>60</v>
          </cell>
          <cell r="AG837">
            <v>37390</v>
          </cell>
          <cell r="AH837">
            <v>10379</v>
          </cell>
          <cell r="AI837">
            <v>64730</v>
          </cell>
          <cell r="AJ837">
            <v>13110115</v>
          </cell>
          <cell r="AK837">
            <v>38</v>
          </cell>
          <cell r="AN837">
            <v>0</v>
          </cell>
        </row>
        <row r="838">
          <cell r="A838">
            <v>11700</v>
          </cell>
          <cell r="B838">
            <v>0</v>
          </cell>
          <cell r="C838">
            <v>7791290006478</v>
          </cell>
          <cell r="E838" t="str">
            <v>PC</v>
          </cell>
          <cell r="F838" t="str">
            <v>Lux</v>
          </cell>
          <cell r="G838" t="str">
            <v>Jabón Lux Rosa 72 x 90 g.</v>
          </cell>
          <cell r="H838" t="str">
            <v>g</v>
          </cell>
          <cell r="I838">
            <v>72</v>
          </cell>
          <cell r="AH838">
            <v>11700</v>
          </cell>
          <cell r="AI838">
            <v>647</v>
          </cell>
          <cell r="AJ838">
            <v>13110115</v>
          </cell>
          <cell r="AK838">
            <v>7</v>
          </cell>
          <cell r="AN838">
            <v>0</v>
          </cell>
        </row>
        <row r="839">
          <cell r="A839">
            <v>6865</v>
          </cell>
          <cell r="B839">
            <v>0</v>
          </cell>
          <cell r="C839">
            <v>7891038353106</v>
          </cell>
          <cell r="E839" t="str">
            <v>PC</v>
          </cell>
          <cell r="F839" t="str">
            <v>Lux</v>
          </cell>
          <cell r="G839" t="str">
            <v>Jabón Lux Suave Aloe Vera 108x90g.(verde).</v>
          </cell>
          <cell r="H839" t="str">
            <v>g</v>
          </cell>
          <cell r="I839">
            <v>108</v>
          </cell>
          <cell r="AH839">
            <v>6865</v>
          </cell>
          <cell r="AI839">
            <v>4734</v>
          </cell>
          <cell r="AJ839">
            <v>13110115</v>
          </cell>
          <cell r="AK839">
            <v>33</v>
          </cell>
          <cell r="AN839">
            <v>0</v>
          </cell>
        </row>
        <row r="840">
          <cell r="A840">
            <v>5929</v>
          </cell>
          <cell r="B840">
            <v>0</v>
          </cell>
          <cell r="C840">
            <v>7891038348201</v>
          </cell>
          <cell r="E840" t="str">
            <v>PC</v>
          </cell>
          <cell r="F840" t="str">
            <v>Lux</v>
          </cell>
          <cell r="G840" t="str">
            <v>Jabón Lux Suave Avena y Miel 108x90g.(amarillo).</v>
          </cell>
          <cell r="H840" t="str">
            <v>g</v>
          </cell>
          <cell r="I840">
            <v>108</v>
          </cell>
          <cell r="AH840">
            <v>5929</v>
          </cell>
          <cell r="AI840">
            <v>4741</v>
          </cell>
          <cell r="AJ840">
            <v>13110115</v>
          </cell>
          <cell r="AK840">
            <v>34</v>
          </cell>
          <cell r="AN840">
            <v>0</v>
          </cell>
        </row>
        <row r="841">
          <cell r="A841">
            <v>6867</v>
          </cell>
          <cell r="B841">
            <v>0</v>
          </cell>
          <cell r="C841">
            <v>7891038352109</v>
          </cell>
          <cell r="E841" t="str">
            <v>PC</v>
          </cell>
          <cell r="F841" t="str">
            <v>Lux</v>
          </cell>
          <cell r="G841" t="str">
            <v>Jabón Lux Suave Hidratantes de leche 108x90g.(celeste).</v>
          </cell>
          <cell r="H841" t="str">
            <v>g</v>
          </cell>
          <cell r="I841">
            <v>108</v>
          </cell>
          <cell r="AH841">
            <v>6867</v>
          </cell>
          <cell r="AI841">
            <v>4733</v>
          </cell>
          <cell r="AJ841">
            <v>13110115</v>
          </cell>
          <cell r="AK841">
            <v>28</v>
          </cell>
          <cell r="AN841">
            <v>0</v>
          </cell>
        </row>
        <row r="842">
          <cell r="A842">
            <v>7442</v>
          </cell>
          <cell r="B842">
            <v>0</v>
          </cell>
          <cell r="C842">
            <v>7791293047119</v>
          </cell>
          <cell r="E842" t="str">
            <v>PC</v>
          </cell>
          <cell r="F842" t="str">
            <v>Lux</v>
          </cell>
          <cell r="G842" t="str">
            <v>Jabón Lux Suavidad 60 x 150 g. (ex amarillo)</v>
          </cell>
          <cell r="H842" t="str">
            <v>g</v>
          </cell>
          <cell r="I842">
            <v>60</v>
          </cell>
          <cell r="AH842">
            <v>7442</v>
          </cell>
          <cell r="AI842">
            <v>4611</v>
          </cell>
          <cell r="AJ842">
            <v>13110115</v>
          </cell>
          <cell r="AK842">
            <v>19</v>
          </cell>
          <cell r="AN842">
            <v>0</v>
          </cell>
        </row>
        <row r="843">
          <cell r="A843">
            <v>7442</v>
          </cell>
          <cell r="B843">
            <v>0</v>
          </cell>
          <cell r="C843" t="str">
            <v>7791293047119v</v>
          </cell>
          <cell r="E843" t="str">
            <v>PC</v>
          </cell>
          <cell r="F843" t="str">
            <v>Lux</v>
          </cell>
          <cell r="G843" t="str">
            <v>Jabón Lux Suavidad 60 x 150 g. (ex amarillo)</v>
          </cell>
          <cell r="H843" t="str">
            <v>g</v>
          </cell>
          <cell r="I843">
            <v>60</v>
          </cell>
          <cell r="AH843">
            <v>7442</v>
          </cell>
          <cell r="AI843">
            <v>4711</v>
          </cell>
          <cell r="AN843">
            <v>0</v>
          </cell>
        </row>
        <row r="844">
          <cell r="A844">
            <v>6966</v>
          </cell>
          <cell r="B844">
            <v>0</v>
          </cell>
          <cell r="C844">
            <v>7791293447117</v>
          </cell>
          <cell r="E844" t="str">
            <v>PC</v>
          </cell>
          <cell r="F844" t="str">
            <v>Lux</v>
          </cell>
          <cell r="G844" t="str">
            <v>Jabón Lux Suavidad 72 x 90 g. (ex amarillo)</v>
          </cell>
          <cell r="H844" t="str">
            <v>g</v>
          </cell>
          <cell r="I844">
            <v>72</v>
          </cell>
          <cell r="AH844">
            <v>6966</v>
          </cell>
          <cell r="AI844">
            <v>44711</v>
          </cell>
          <cell r="AJ844">
            <v>13110115</v>
          </cell>
          <cell r="AK844">
            <v>20</v>
          </cell>
          <cell r="AN844">
            <v>0</v>
          </cell>
        </row>
        <row r="845">
          <cell r="A845">
            <v>10375</v>
          </cell>
          <cell r="B845">
            <v>0</v>
          </cell>
          <cell r="C845">
            <v>7791290006485</v>
          </cell>
          <cell r="E845" t="str">
            <v>PC</v>
          </cell>
          <cell r="F845" t="str">
            <v>Lux</v>
          </cell>
          <cell r="G845" t="str">
            <v>Jabón Lux Verde 72 x 90 g.</v>
          </cell>
          <cell r="H845" t="str">
            <v>g</v>
          </cell>
          <cell r="I845">
            <v>72</v>
          </cell>
          <cell r="AH845">
            <v>10375</v>
          </cell>
          <cell r="AI845">
            <v>648</v>
          </cell>
          <cell r="AJ845">
            <v>13110115</v>
          </cell>
          <cell r="AK845">
            <v>8</v>
          </cell>
          <cell r="AN845">
            <v>0</v>
          </cell>
        </row>
        <row r="846">
          <cell r="A846">
            <v>6039</v>
          </cell>
          <cell r="B846">
            <v>0</v>
          </cell>
          <cell r="C846">
            <v>7891037005860</v>
          </cell>
          <cell r="E846" t="str">
            <v>PC</v>
          </cell>
          <cell r="F846" t="str">
            <v>Organics</v>
          </cell>
          <cell r="G846" t="str">
            <v>Organics enj. Brillante 12x200 ml.</v>
          </cell>
          <cell r="H846" t="str">
            <v>e</v>
          </cell>
          <cell r="I846">
            <v>12</v>
          </cell>
          <cell r="AH846">
            <v>6039</v>
          </cell>
          <cell r="AI846">
            <v>12915</v>
          </cell>
          <cell r="AJ846">
            <v>13720109</v>
          </cell>
          <cell r="AK846">
            <v>7</v>
          </cell>
          <cell r="AN846">
            <v>0</v>
          </cell>
        </row>
        <row r="847">
          <cell r="A847">
            <v>6049</v>
          </cell>
          <cell r="B847">
            <v>0</v>
          </cell>
          <cell r="C847">
            <v>7891037005846</v>
          </cell>
          <cell r="E847" t="str">
            <v>PC</v>
          </cell>
          <cell r="F847" t="str">
            <v>Organics</v>
          </cell>
          <cell r="G847" t="str">
            <v>Organics enj. Hydra Intense 12x200 ml.</v>
          </cell>
          <cell r="H847" t="str">
            <v>e</v>
          </cell>
          <cell r="I847">
            <v>12</v>
          </cell>
          <cell r="AH847">
            <v>6049</v>
          </cell>
          <cell r="AI847">
            <v>12917</v>
          </cell>
          <cell r="AJ847">
            <v>13720109</v>
          </cell>
          <cell r="AK847">
            <v>9</v>
          </cell>
          <cell r="AN847">
            <v>0</v>
          </cell>
        </row>
        <row r="848">
          <cell r="A848">
            <v>7414</v>
          </cell>
          <cell r="B848">
            <v>0</v>
          </cell>
          <cell r="C848">
            <v>7791293013688</v>
          </cell>
          <cell r="E848" t="str">
            <v>PC</v>
          </cell>
          <cell r="F848" t="str">
            <v>Organics</v>
          </cell>
          <cell r="G848" t="str">
            <v>Organics enj. O2  normal 8 / 300 ml.</v>
          </cell>
          <cell r="H848" t="str">
            <v>e</v>
          </cell>
          <cell r="I848">
            <v>8</v>
          </cell>
          <cell r="AH848">
            <v>7414</v>
          </cell>
          <cell r="AI848">
            <v>1368</v>
          </cell>
          <cell r="AJ848">
            <v>13720109</v>
          </cell>
          <cell r="AK848">
            <v>6</v>
          </cell>
          <cell r="AN848">
            <v>0</v>
          </cell>
        </row>
        <row r="849">
          <cell r="A849">
            <v>8382</v>
          </cell>
          <cell r="B849">
            <v>0</v>
          </cell>
          <cell r="C849">
            <v>7791293013671</v>
          </cell>
          <cell r="E849" t="str">
            <v>PC</v>
          </cell>
          <cell r="F849" t="str">
            <v>Organics</v>
          </cell>
          <cell r="G849" t="str">
            <v>Organics enj. O2 Fino 8 / 300 ml.</v>
          </cell>
          <cell r="H849" t="str">
            <v>e</v>
          </cell>
          <cell r="I849">
            <v>8</v>
          </cell>
          <cell r="AH849">
            <v>8382</v>
          </cell>
          <cell r="AI849">
            <v>1367</v>
          </cell>
          <cell r="AJ849">
            <v>13720109</v>
          </cell>
          <cell r="AK849">
            <v>1</v>
          </cell>
          <cell r="AN849">
            <v>0</v>
          </cell>
        </row>
        <row r="850">
          <cell r="A850">
            <v>8004</v>
          </cell>
          <cell r="B850">
            <v>0</v>
          </cell>
          <cell r="C850">
            <v>7791293013695</v>
          </cell>
          <cell r="E850" t="str">
            <v>PC</v>
          </cell>
          <cell r="F850" t="str">
            <v>Organics</v>
          </cell>
          <cell r="G850" t="str">
            <v>Organics enj. O2 seco 8 / 300 ml.</v>
          </cell>
          <cell r="H850" t="str">
            <v>e</v>
          </cell>
          <cell r="I850">
            <v>8</v>
          </cell>
          <cell r="AH850">
            <v>8004</v>
          </cell>
          <cell r="AI850">
            <v>1369</v>
          </cell>
          <cell r="AJ850">
            <v>13720109</v>
          </cell>
          <cell r="AK850">
            <v>2</v>
          </cell>
          <cell r="AN850">
            <v>0</v>
          </cell>
        </row>
        <row r="851">
          <cell r="A851">
            <v>6038</v>
          </cell>
          <cell r="B851">
            <v>0</v>
          </cell>
          <cell r="C851">
            <v>7891037005877</v>
          </cell>
          <cell r="E851" t="str">
            <v>PC</v>
          </cell>
          <cell r="F851" t="str">
            <v>Organics</v>
          </cell>
          <cell r="G851" t="str">
            <v>Organics enj. Termoactive 12x200 ml.</v>
          </cell>
          <cell r="H851" t="str">
            <v>e</v>
          </cell>
          <cell r="I851">
            <v>12</v>
          </cell>
          <cell r="AH851">
            <v>6038</v>
          </cell>
          <cell r="AI851">
            <v>12916</v>
          </cell>
          <cell r="AJ851">
            <v>13720109</v>
          </cell>
          <cell r="AK851">
            <v>8</v>
          </cell>
          <cell r="AN851">
            <v>0</v>
          </cell>
        </row>
        <row r="852">
          <cell r="A852">
            <v>5805</v>
          </cell>
          <cell r="B852">
            <v>0</v>
          </cell>
          <cell r="C852">
            <v>7891037005785</v>
          </cell>
          <cell r="E852" t="str">
            <v>PC</v>
          </cell>
          <cell r="F852" t="str">
            <v>Organics</v>
          </cell>
          <cell r="G852" t="str">
            <v>Organics Sh. Bio Force 2 en 1 12x250 ml.</v>
          </cell>
          <cell r="H852" t="str">
            <v>e</v>
          </cell>
          <cell r="I852">
            <v>12</v>
          </cell>
          <cell r="AH852">
            <v>5805</v>
          </cell>
          <cell r="AI852">
            <v>12893</v>
          </cell>
          <cell r="AJ852">
            <v>13710503</v>
          </cell>
          <cell r="AK852">
            <v>6</v>
          </cell>
          <cell r="AN852">
            <v>0</v>
          </cell>
        </row>
        <row r="853">
          <cell r="A853">
            <v>6043</v>
          </cell>
          <cell r="B853">
            <v>0</v>
          </cell>
          <cell r="C853">
            <v>7891037005808</v>
          </cell>
          <cell r="E853" t="str">
            <v>PC</v>
          </cell>
          <cell r="F853" t="str">
            <v>Organics</v>
          </cell>
          <cell r="G853" t="str">
            <v>Organics Sh. Brillance 12x250 ml.</v>
          </cell>
          <cell r="H853" t="str">
            <v>e</v>
          </cell>
          <cell r="I853">
            <v>12</v>
          </cell>
          <cell r="AH853">
            <v>6043</v>
          </cell>
          <cell r="AI853">
            <v>12894</v>
          </cell>
          <cell r="AJ853">
            <v>13710706</v>
          </cell>
          <cell r="AK853">
            <v>8</v>
          </cell>
          <cell r="AN853">
            <v>0</v>
          </cell>
        </row>
        <row r="854">
          <cell r="A854">
            <v>9442</v>
          </cell>
          <cell r="B854">
            <v>0</v>
          </cell>
          <cell r="C854">
            <v>7791293013350</v>
          </cell>
          <cell r="E854" t="str">
            <v>PC</v>
          </cell>
          <cell r="F854" t="str">
            <v>Organics</v>
          </cell>
          <cell r="G854" t="str">
            <v>Organics Sh. Equil. Graso 6 / 300 ml.</v>
          </cell>
          <cell r="H854" t="str">
            <v>e</v>
          </cell>
          <cell r="I854">
            <v>6</v>
          </cell>
          <cell r="AH854">
            <v>9442</v>
          </cell>
          <cell r="AI854">
            <v>1335</v>
          </cell>
          <cell r="AJ854">
            <v>13710706</v>
          </cell>
          <cell r="AK854">
            <v>5</v>
          </cell>
          <cell r="AN854">
            <v>0</v>
          </cell>
        </row>
        <row r="855">
          <cell r="A855">
            <v>6047</v>
          </cell>
          <cell r="B855">
            <v>0</v>
          </cell>
          <cell r="C855">
            <v>7891037005778</v>
          </cell>
          <cell r="E855" t="str">
            <v>PC</v>
          </cell>
          <cell r="F855" t="str">
            <v>Organics</v>
          </cell>
          <cell r="G855" t="str">
            <v>Organics Sh. Hydra Intense 12x250 ml.</v>
          </cell>
          <cell r="H855" t="str">
            <v>e</v>
          </cell>
          <cell r="I855">
            <v>12</v>
          </cell>
          <cell r="AH855">
            <v>6047</v>
          </cell>
          <cell r="AI855">
            <v>12892</v>
          </cell>
          <cell r="AJ855">
            <v>13710706</v>
          </cell>
          <cell r="AK855">
            <v>7</v>
          </cell>
          <cell r="AN855">
            <v>0</v>
          </cell>
        </row>
        <row r="856">
          <cell r="A856">
            <v>5806</v>
          </cell>
          <cell r="B856">
            <v>0</v>
          </cell>
          <cell r="C856">
            <v>7891037005839</v>
          </cell>
          <cell r="E856" t="str">
            <v>PC</v>
          </cell>
          <cell r="F856" t="str">
            <v>Organics</v>
          </cell>
          <cell r="G856" t="str">
            <v>Organics Sh. Hydra Intense 2 en 1 12x250 ml.</v>
          </cell>
          <cell r="H856" t="str">
            <v>e</v>
          </cell>
          <cell r="I856">
            <v>12</v>
          </cell>
          <cell r="AH856">
            <v>5806</v>
          </cell>
          <cell r="AI856">
            <v>12897</v>
          </cell>
          <cell r="AJ856">
            <v>13710503</v>
          </cell>
          <cell r="AK856">
            <v>5</v>
          </cell>
          <cell r="AN856">
            <v>0</v>
          </cell>
        </row>
        <row r="857">
          <cell r="A857">
            <v>7995</v>
          </cell>
          <cell r="B857">
            <v>0</v>
          </cell>
          <cell r="C857">
            <v>7791293013886</v>
          </cell>
          <cell r="E857" t="str">
            <v>PC</v>
          </cell>
          <cell r="F857" t="str">
            <v>Organics</v>
          </cell>
          <cell r="G857" t="str">
            <v>Organics Sh. O2 2 en 1 normal 8 / 300 ml.</v>
          </cell>
          <cell r="H857" t="str">
            <v>e</v>
          </cell>
          <cell r="I857">
            <v>8</v>
          </cell>
          <cell r="AH857">
            <v>7995</v>
          </cell>
          <cell r="AI857">
            <v>1388</v>
          </cell>
          <cell r="AJ857">
            <v>13710503</v>
          </cell>
          <cell r="AK857">
            <v>2</v>
          </cell>
          <cell r="AN857">
            <v>0</v>
          </cell>
        </row>
        <row r="858">
          <cell r="A858">
            <v>7991</v>
          </cell>
          <cell r="B858">
            <v>0</v>
          </cell>
          <cell r="C858">
            <v>7791293013893</v>
          </cell>
          <cell r="E858" t="str">
            <v>PC</v>
          </cell>
          <cell r="F858" t="str">
            <v>Organics</v>
          </cell>
          <cell r="G858" t="str">
            <v>Organics Sh. O2 2 en 1 seco 8 / 300 ml.</v>
          </cell>
          <cell r="H858" t="str">
            <v>e</v>
          </cell>
          <cell r="I858">
            <v>8</v>
          </cell>
          <cell r="AH858">
            <v>7991</v>
          </cell>
          <cell r="AI858">
            <v>1389</v>
          </cell>
          <cell r="AJ858">
            <v>13710503</v>
          </cell>
          <cell r="AK858">
            <v>3</v>
          </cell>
          <cell r="AN858">
            <v>0</v>
          </cell>
        </row>
        <row r="859">
          <cell r="A859">
            <v>5795</v>
          </cell>
          <cell r="B859">
            <v>0</v>
          </cell>
          <cell r="C859">
            <v>7791293013572</v>
          </cell>
          <cell r="E859" t="str">
            <v>PC</v>
          </cell>
          <cell r="F859" t="str">
            <v>Organics</v>
          </cell>
          <cell r="G859" t="str">
            <v>Organics Sh. O2 Fino 8 / 300 ml.</v>
          </cell>
          <cell r="H859" t="str">
            <v>e</v>
          </cell>
          <cell r="I859">
            <v>8</v>
          </cell>
          <cell r="AH859">
            <v>5795</v>
          </cell>
          <cell r="AI859">
            <v>1357</v>
          </cell>
          <cell r="AJ859">
            <v>13710706</v>
          </cell>
          <cell r="AK859">
            <v>3</v>
          </cell>
          <cell r="AN859">
            <v>0</v>
          </cell>
        </row>
        <row r="860">
          <cell r="A860">
            <v>5796</v>
          </cell>
          <cell r="B860">
            <v>0</v>
          </cell>
          <cell r="C860">
            <v>7791293013589</v>
          </cell>
          <cell r="E860" t="str">
            <v>PC</v>
          </cell>
          <cell r="F860" t="str">
            <v>Organics</v>
          </cell>
          <cell r="G860" t="str">
            <v>Organics Sh. O2 normal 8 / 300 ml.</v>
          </cell>
          <cell r="H860" t="str">
            <v>e</v>
          </cell>
          <cell r="I860">
            <v>8</v>
          </cell>
          <cell r="AH860">
            <v>5796</v>
          </cell>
          <cell r="AI860">
            <v>1358</v>
          </cell>
          <cell r="AJ860">
            <v>13710706</v>
          </cell>
          <cell r="AK860">
            <v>1</v>
          </cell>
          <cell r="AN860">
            <v>0</v>
          </cell>
        </row>
        <row r="861">
          <cell r="A861">
            <v>8019</v>
          </cell>
          <cell r="B861">
            <v>0</v>
          </cell>
          <cell r="C861">
            <v>7791293013596</v>
          </cell>
          <cell r="E861" t="str">
            <v>PC</v>
          </cell>
          <cell r="F861" t="str">
            <v>Organics</v>
          </cell>
          <cell r="G861" t="str">
            <v>Organics Sh. O2 seco 8 / 300 ml.</v>
          </cell>
          <cell r="H861" t="str">
            <v>e</v>
          </cell>
          <cell r="I861">
            <v>8</v>
          </cell>
          <cell r="AH861">
            <v>8019</v>
          </cell>
          <cell r="AI861">
            <v>1359</v>
          </cell>
          <cell r="AJ861">
            <v>13710706</v>
          </cell>
          <cell r="AK861">
            <v>4</v>
          </cell>
          <cell r="AN861">
            <v>0</v>
          </cell>
        </row>
        <row r="862">
          <cell r="A862">
            <v>6035</v>
          </cell>
          <cell r="B862">
            <v>0</v>
          </cell>
          <cell r="C862">
            <v>7891037005822</v>
          </cell>
          <cell r="E862" t="str">
            <v>PC</v>
          </cell>
          <cell r="F862" t="str">
            <v>Organics</v>
          </cell>
          <cell r="G862" t="str">
            <v>Organics Sh. Termoactive 12x250 ml.</v>
          </cell>
          <cell r="H862" t="str">
            <v>e</v>
          </cell>
          <cell r="I862">
            <v>12</v>
          </cell>
          <cell r="AH862">
            <v>6035</v>
          </cell>
          <cell r="AI862">
            <v>12896</v>
          </cell>
          <cell r="AJ862">
            <v>13710706</v>
          </cell>
          <cell r="AK862">
            <v>9</v>
          </cell>
          <cell r="AN862">
            <v>0</v>
          </cell>
        </row>
        <row r="863">
          <cell r="A863">
            <v>6984</v>
          </cell>
          <cell r="B863">
            <v>0</v>
          </cell>
          <cell r="C863" t="str">
            <v>7791293784427v</v>
          </cell>
          <cell r="E863" t="str">
            <v>PC</v>
          </cell>
          <cell r="F863" t="str">
            <v>Rexona</v>
          </cell>
          <cell r="G863" t="str">
            <v>Deo. Rex. Aer. Confiance 24x126 g.+ MG Sedal Extend</v>
          </cell>
          <cell r="H863" t="str">
            <v>e</v>
          </cell>
          <cell r="I863">
            <v>24</v>
          </cell>
          <cell r="AH863">
            <v>6984</v>
          </cell>
          <cell r="AI863">
            <v>88442</v>
          </cell>
          <cell r="AJ863">
            <v>13320108</v>
          </cell>
          <cell r="AK863">
            <v>3</v>
          </cell>
          <cell r="AN863">
            <v>0</v>
          </cell>
        </row>
        <row r="864">
          <cell r="A864">
            <v>6920</v>
          </cell>
          <cell r="B864">
            <v>0</v>
          </cell>
          <cell r="C864" t="str">
            <v>7791293784472v</v>
          </cell>
          <cell r="E864" t="str">
            <v>PC</v>
          </cell>
          <cell r="F864" t="str">
            <v>Rexona</v>
          </cell>
          <cell r="G864" t="str">
            <v>Deo. Rex. Aer. Cotton 24x126 g.+ MG Sedal Extend</v>
          </cell>
          <cell r="H864" t="str">
            <v>e</v>
          </cell>
          <cell r="I864">
            <v>24</v>
          </cell>
          <cell r="AH864">
            <v>6920</v>
          </cell>
          <cell r="AI864">
            <v>88447</v>
          </cell>
          <cell r="AJ864">
            <v>13420116</v>
          </cell>
          <cell r="AK864">
            <v>2</v>
          </cell>
          <cell r="AN864">
            <v>0</v>
          </cell>
        </row>
        <row r="865">
          <cell r="A865">
            <v>6921</v>
          </cell>
          <cell r="B865">
            <v>0</v>
          </cell>
          <cell r="C865" t="str">
            <v>7791293784380v</v>
          </cell>
          <cell r="E865" t="str">
            <v>PC</v>
          </cell>
          <cell r="F865" t="str">
            <v>Rexona</v>
          </cell>
          <cell r="G865" t="str">
            <v>Deo. Rex. Aer. Créme c/ Aloe 24x126 g.+ MG Sedal Extend</v>
          </cell>
          <cell r="H865" t="str">
            <v>e</v>
          </cell>
          <cell r="I865">
            <v>24</v>
          </cell>
          <cell r="AH865">
            <v>6921</v>
          </cell>
          <cell r="AI865">
            <v>88438</v>
          </cell>
          <cell r="AJ865">
            <v>13320108</v>
          </cell>
          <cell r="AK865">
            <v>1</v>
          </cell>
          <cell r="AN865">
            <v>0</v>
          </cell>
        </row>
        <row r="866">
          <cell r="A866">
            <v>6919</v>
          </cell>
          <cell r="B866">
            <v>0</v>
          </cell>
          <cell r="C866" t="str">
            <v>7791293785547v</v>
          </cell>
          <cell r="E866" t="str">
            <v>PC</v>
          </cell>
          <cell r="F866" t="str">
            <v>Rexona</v>
          </cell>
          <cell r="G866" t="str">
            <v>Deo. Rex. Aer. Oxygen 24x126 g.+ MG Sedal Extend</v>
          </cell>
          <cell r="H866" t="str">
            <v>e</v>
          </cell>
          <cell r="I866">
            <v>24</v>
          </cell>
          <cell r="AH866">
            <v>6919</v>
          </cell>
          <cell r="AI866">
            <v>88554</v>
          </cell>
          <cell r="AJ866">
            <v>13420116</v>
          </cell>
          <cell r="AK866">
            <v>4</v>
          </cell>
          <cell r="AN866">
            <v>0</v>
          </cell>
        </row>
        <row r="867">
          <cell r="A867">
            <v>27135</v>
          </cell>
          <cell r="B867">
            <v>0</v>
          </cell>
          <cell r="C867">
            <v>7791293787046</v>
          </cell>
          <cell r="E867" t="str">
            <v>PC</v>
          </cell>
          <cell r="F867" t="str">
            <v>Rexona</v>
          </cell>
          <cell r="G867" t="str">
            <v>Deo. Rexona Aerosol Bamboo 12 x (126+12g."Gratis")</v>
          </cell>
          <cell r="H867" t="str">
            <v>e</v>
          </cell>
          <cell r="I867">
            <v>12</v>
          </cell>
          <cell r="AG867">
            <v>37473</v>
          </cell>
          <cell r="AH867">
            <v>27135</v>
          </cell>
          <cell r="AI867">
            <v>78704</v>
          </cell>
          <cell r="AJ867">
            <v>13420116</v>
          </cell>
          <cell r="AK867">
            <v>6</v>
          </cell>
          <cell r="AN867">
            <v>0</v>
          </cell>
        </row>
        <row r="868">
          <cell r="A868">
            <v>12456</v>
          </cell>
          <cell r="B868">
            <v>0</v>
          </cell>
          <cell r="C868">
            <v>7791293884660</v>
          </cell>
          <cell r="E868" t="str">
            <v>PC</v>
          </cell>
          <cell r="F868" t="str">
            <v>Rexona</v>
          </cell>
          <cell r="G868" t="str">
            <v>Deo. Rexona Aerosol Bamboo 12 x 126 g.</v>
          </cell>
          <cell r="H868" t="str">
            <v>e</v>
          </cell>
          <cell r="I868">
            <v>12</v>
          </cell>
          <cell r="AG868">
            <v>37558</v>
          </cell>
          <cell r="AH868">
            <v>12456</v>
          </cell>
          <cell r="AI868">
            <v>88466</v>
          </cell>
          <cell r="AJ868">
            <v>13420116</v>
          </cell>
          <cell r="AK868">
            <v>7</v>
          </cell>
          <cell r="AN868">
            <v>0</v>
          </cell>
        </row>
        <row r="869">
          <cell r="A869">
            <v>12234</v>
          </cell>
          <cell r="B869">
            <v>0</v>
          </cell>
          <cell r="C869">
            <v>7791293884400</v>
          </cell>
          <cell r="E869" t="str">
            <v>PC</v>
          </cell>
          <cell r="F869" t="str">
            <v>Rexona</v>
          </cell>
          <cell r="G869" t="str">
            <v>Deo. Rexona Aerosol Cobalt 12 x 126 g.</v>
          </cell>
          <cell r="H869" t="str">
            <v>e</v>
          </cell>
          <cell r="I869">
            <v>12</v>
          </cell>
          <cell r="AG869">
            <v>37431</v>
          </cell>
          <cell r="AH869">
            <v>12234</v>
          </cell>
          <cell r="AI869">
            <v>88440</v>
          </cell>
          <cell r="AJ869">
            <v>13420116</v>
          </cell>
          <cell r="AK869">
            <v>5</v>
          </cell>
          <cell r="AN869">
            <v>0</v>
          </cell>
        </row>
        <row r="870">
          <cell r="A870">
            <v>6983</v>
          </cell>
          <cell r="B870">
            <v>0</v>
          </cell>
          <cell r="C870">
            <v>7791293784427</v>
          </cell>
          <cell r="E870" t="str">
            <v>PC</v>
          </cell>
          <cell r="F870" t="str">
            <v>Rexona</v>
          </cell>
          <cell r="G870" t="str">
            <v>Deo. Rexona Aerosol Confiance 12 x 126 g.</v>
          </cell>
          <cell r="H870" t="str">
            <v>e</v>
          </cell>
          <cell r="I870">
            <v>12</v>
          </cell>
          <cell r="AH870">
            <v>6983</v>
          </cell>
          <cell r="AI870">
            <v>78442</v>
          </cell>
          <cell r="AJ870">
            <v>13320108</v>
          </cell>
          <cell r="AK870">
            <v>3</v>
          </cell>
          <cell r="AN870">
            <v>0</v>
          </cell>
        </row>
        <row r="871">
          <cell r="A871">
            <v>6967</v>
          </cell>
          <cell r="B871">
            <v>0</v>
          </cell>
          <cell r="C871">
            <v>7791293784472</v>
          </cell>
          <cell r="E871" t="str">
            <v>PC</v>
          </cell>
          <cell r="F871" t="str">
            <v>Rexona</v>
          </cell>
          <cell r="G871" t="str">
            <v>Deo. Rexona Aerosol Cotton 12 x 126 g.</v>
          </cell>
          <cell r="H871" t="str">
            <v>e</v>
          </cell>
          <cell r="I871">
            <v>12</v>
          </cell>
          <cell r="AH871">
            <v>6967</v>
          </cell>
          <cell r="AI871">
            <v>78447</v>
          </cell>
          <cell r="AJ871">
            <v>13420116</v>
          </cell>
          <cell r="AK871">
            <v>2</v>
          </cell>
          <cell r="AN871">
            <v>0</v>
          </cell>
        </row>
        <row r="872">
          <cell r="A872">
            <v>6997</v>
          </cell>
          <cell r="B872">
            <v>0</v>
          </cell>
          <cell r="C872">
            <v>7791293784380</v>
          </cell>
          <cell r="E872" t="str">
            <v>PC</v>
          </cell>
          <cell r="F872" t="str">
            <v>Rexona</v>
          </cell>
          <cell r="G872" t="str">
            <v>Deo. Rexona Aerosol Créme c/ Aloe 12 x 126 g.</v>
          </cell>
          <cell r="H872" t="str">
            <v>e</v>
          </cell>
          <cell r="I872">
            <v>12</v>
          </cell>
          <cell r="AH872">
            <v>6997</v>
          </cell>
          <cell r="AI872">
            <v>78438</v>
          </cell>
          <cell r="AJ872">
            <v>13320108</v>
          </cell>
          <cell r="AK872">
            <v>1</v>
          </cell>
          <cell r="AN872">
            <v>0</v>
          </cell>
        </row>
        <row r="873">
          <cell r="A873">
            <v>6990</v>
          </cell>
          <cell r="B873">
            <v>0</v>
          </cell>
          <cell r="C873">
            <v>7791293784410</v>
          </cell>
          <cell r="E873" t="str">
            <v>PC</v>
          </cell>
          <cell r="F873" t="str">
            <v>Rexona</v>
          </cell>
          <cell r="G873" t="str">
            <v>Deo. Rexona Aerosol Excel 12 x 126 g.</v>
          </cell>
          <cell r="H873" t="str">
            <v>e</v>
          </cell>
          <cell r="I873">
            <v>12</v>
          </cell>
          <cell r="AH873">
            <v>6990</v>
          </cell>
          <cell r="AI873">
            <v>78441</v>
          </cell>
          <cell r="AJ873">
            <v>13320108</v>
          </cell>
          <cell r="AK873">
            <v>2</v>
          </cell>
          <cell r="AN873">
            <v>0</v>
          </cell>
        </row>
        <row r="874">
          <cell r="A874">
            <v>6962</v>
          </cell>
          <cell r="B874">
            <v>0</v>
          </cell>
          <cell r="C874">
            <v>7791293784489</v>
          </cell>
          <cell r="E874" t="str">
            <v>PC</v>
          </cell>
          <cell r="F874" t="str">
            <v>Rexona</v>
          </cell>
          <cell r="G874" t="str">
            <v>Deo. Rexona Aerosol Forces 12 x 126 g.</v>
          </cell>
          <cell r="H874" t="str">
            <v>e</v>
          </cell>
          <cell r="I874">
            <v>12</v>
          </cell>
          <cell r="AH874">
            <v>6962</v>
          </cell>
          <cell r="AI874">
            <v>78448</v>
          </cell>
          <cell r="AJ874">
            <v>13420116</v>
          </cell>
          <cell r="AK874">
            <v>1</v>
          </cell>
          <cell r="AN874">
            <v>0</v>
          </cell>
        </row>
        <row r="875">
          <cell r="A875">
            <v>8802</v>
          </cell>
          <cell r="B875">
            <v>0</v>
          </cell>
          <cell r="C875">
            <v>7791293268804</v>
          </cell>
          <cell r="E875" t="str">
            <v>PC</v>
          </cell>
          <cell r="F875" t="str">
            <v>Rexona</v>
          </cell>
          <cell r="G875" t="str">
            <v>Deo. Rexona Aerosol Ionic 12 x 126 g.</v>
          </cell>
          <cell r="H875" t="str">
            <v>e</v>
          </cell>
          <cell r="I875">
            <v>12</v>
          </cell>
          <cell r="AH875">
            <v>8802</v>
          </cell>
          <cell r="AI875">
            <v>26880</v>
          </cell>
          <cell r="AJ875">
            <v>13320108</v>
          </cell>
          <cell r="AK875">
            <v>6</v>
          </cell>
          <cell r="AN875">
            <v>0</v>
          </cell>
        </row>
        <row r="876">
          <cell r="A876">
            <v>6926</v>
          </cell>
          <cell r="B876">
            <v>0</v>
          </cell>
          <cell r="C876">
            <v>7791293884561</v>
          </cell>
          <cell r="E876" t="str">
            <v>PC</v>
          </cell>
          <cell r="F876" t="str">
            <v>Rexona</v>
          </cell>
          <cell r="G876" t="str">
            <v>Deo. Rexona Aerosol Oxygen 12 x 105 g.</v>
          </cell>
          <cell r="H876" t="str">
            <v>e</v>
          </cell>
          <cell r="I876">
            <v>12</v>
          </cell>
          <cell r="AH876">
            <v>6926</v>
          </cell>
          <cell r="AI876">
            <v>16926</v>
          </cell>
          <cell r="AN876">
            <v>0</v>
          </cell>
        </row>
        <row r="877">
          <cell r="A877">
            <v>6955</v>
          </cell>
          <cell r="B877">
            <v>0</v>
          </cell>
          <cell r="C877">
            <v>7791293785547</v>
          </cell>
          <cell r="E877" t="str">
            <v>PC</v>
          </cell>
          <cell r="F877" t="str">
            <v>Rexona</v>
          </cell>
          <cell r="G877" t="str">
            <v>Deo. Rexona Aerosol Oxygen 12 x 126 g.</v>
          </cell>
          <cell r="H877" t="str">
            <v>e</v>
          </cell>
          <cell r="I877">
            <v>12</v>
          </cell>
          <cell r="AH877">
            <v>6955</v>
          </cell>
          <cell r="AI877">
            <v>78554</v>
          </cell>
          <cell r="AJ877">
            <v>13420116</v>
          </cell>
          <cell r="AK877">
            <v>4</v>
          </cell>
          <cell r="AN877">
            <v>0</v>
          </cell>
        </row>
        <row r="878">
          <cell r="A878">
            <v>9995</v>
          </cell>
          <cell r="B878">
            <v>0</v>
          </cell>
          <cell r="C878">
            <v>7840004144248</v>
          </cell>
          <cell r="E878" t="str">
            <v>PC</v>
          </cell>
          <cell r="F878" t="str">
            <v>Rexona</v>
          </cell>
          <cell r="G878" t="str">
            <v>Deo. Rexona Aerosol+Jab.de tocad.de150 gs.(Oxygen).</v>
          </cell>
          <cell r="H878" t="str">
            <v>e</v>
          </cell>
          <cell r="I878">
            <v>10</v>
          </cell>
          <cell r="AH878">
            <v>9995</v>
          </cell>
          <cell r="AI878">
            <v>4807</v>
          </cell>
          <cell r="AJ878">
            <v>13320108</v>
          </cell>
          <cell r="AK878">
            <v>5</v>
          </cell>
          <cell r="AN878">
            <v>0</v>
          </cell>
        </row>
        <row r="879">
          <cell r="A879">
            <v>14862</v>
          </cell>
          <cell r="B879">
            <v>0</v>
          </cell>
          <cell r="C879">
            <v>78004498</v>
          </cell>
          <cell r="E879" t="str">
            <v>PC</v>
          </cell>
          <cell r="F879" t="str">
            <v>Rexona</v>
          </cell>
          <cell r="G879" t="str">
            <v>Deo. Rexona Barra Bamboo 12 x 50 g.</v>
          </cell>
          <cell r="H879" t="str">
            <v>e</v>
          </cell>
          <cell r="I879">
            <v>12</v>
          </cell>
          <cell r="AG879">
            <v>37473</v>
          </cell>
          <cell r="AH879">
            <v>14862</v>
          </cell>
          <cell r="AI879">
            <v>78701</v>
          </cell>
          <cell r="AJ879">
            <v>13420708</v>
          </cell>
          <cell r="AK879">
            <v>6</v>
          </cell>
          <cell r="AN879">
            <v>0</v>
          </cell>
        </row>
        <row r="880">
          <cell r="A880">
            <v>12857</v>
          </cell>
          <cell r="B880">
            <v>0</v>
          </cell>
          <cell r="C880">
            <v>78004481</v>
          </cell>
          <cell r="E880" t="str">
            <v>PC</v>
          </cell>
          <cell r="F880" t="str">
            <v>Rexona</v>
          </cell>
          <cell r="G880" t="str">
            <v>Deo. Rexona Barra Cobalt 12 x 50 g.</v>
          </cell>
          <cell r="H880" t="str">
            <v>e</v>
          </cell>
          <cell r="I880">
            <v>12</v>
          </cell>
          <cell r="AG880">
            <v>37431</v>
          </cell>
          <cell r="AH880">
            <v>12857</v>
          </cell>
          <cell r="AI880">
            <v>78706</v>
          </cell>
          <cell r="AJ880">
            <v>13420708</v>
          </cell>
          <cell r="AK880">
            <v>5</v>
          </cell>
          <cell r="AN880">
            <v>0</v>
          </cell>
        </row>
        <row r="881">
          <cell r="A881">
            <v>8509</v>
          </cell>
          <cell r="B881">
            <v>0</v>
          </cell>
          <cell r="C881">
            <v>78912106</v>
          </cell>
          <cell r="E881" t="str">
            <v>PC</v>
          </cell>
          <cell r="F881" t="str">
            <v>Rexona</v>
          </cell>
          <cell r="G881" t="str">
            <v>Deo. Rexona Barra Confiance 12 x 50 g.</v>
          </cell>
          <cell r="H881" t="str">
            <v>e</v>
          </cell>
          <cell r="I881">
            <v>12</v>
          </cell>
          <cell r="AH881">
            <v>8509</v>
          </cell>
          <cell r="AI881">
            <v>78410</v>
          </cell>
          <cell r="AJ881">
            <v>13420708</v>
          </cell>
          <cell r="AK881">
            <v>3</v>
          </cell>
          <cell r="AN881">
            <v>0</v>
          </cell>
        </row>
        <row r="882">
          <cell r="A882">
            <v>12332</v>
          </cell>
          <cell r="B882">
            <v>0</v>
          </cell>
          <cell r="C882">
            <v>7805000581541</v>
          </cell>
          <cell r="E882" t="str">
            <v>PC</v>
          </cell>
          <cell r="F882" t="str">
            <v>Rexona</v>
          </cell>
          <cell r="G882" t="str">
            <v>Deo. Rexona Barra Confiance 12 x 50 g.</v>
          </cell>
          <cell r="H882" t="str">
            <v>e</v>
          </cell>
          <cell r="I882">
            <v>12</v>
          </cell>
          <cell r="AH882">
            <v>12332</v>
          </cell>
          <cell r="AI882">
            <v>2650</v>
          </cell>
          <cell r="AJ882">
            <v>13320704</v>
          </cell>
          <cell r="AK882">
            <v>1</v>
          </cell>
          <cell r="AN882">
            <v>0</v>
          </cell>
        </row>
        <row r="883">
          <cell r="A883">
            <v>6063</v>
          </cell>
          <cell r="B883">
            <v>0</v>
          </cell>
          <cell r="C883">
            <v>7805000581619</v>
          </cell>
          <cell r="E883" t="str">
            <v>PC</v>
          </cell>
          <cell r="F883" t="str">
            <v>Rexona</v>
          </cell>
          <cell r="G883" t="str">
            <v>Deo. Rexona Barra Confiance 12 x 50 g.</v>
          </cell>
          <cell r="H883" t="str">
            <v>e</v>
          </cell>
          <cell r="I883">
            <v>12</v>
          </cell>
          <cell r="AH883">
            <v>6063</v>
          </cell>
          <cell r="AI883">
            <v>58161</v>
          </cell>
          <cell r="AJ883">
            <v>13420707</v>
          </cell>
          <cell r="AK883">
            <v>1</v>
          </cell>
          <cell r="AN883">
            <v>0</v>
          </cell>
        </row>
        <row r="884">
          <cell r="A884">
            <v>8511</v>
          </cell>
          <cell r="B884">
            <v>0</v>
          </cell>
          <cell r="C884">
            <v>78084117</v>
          </cell>
          <cell r="E884" t="str">
            <v>PC</v>
          </cell>
          <cell r="F884" t="str">
            <v>Rexona</v>
          </cell>
          <cell r="G884" t="str">
            <v>Deo. Rexona Barra Cotton 12 x 50 g.</v>
          </cell>
          <cell r="H884" t="str">
            <v>e</v>
          </cell>
          <cell r="I884">
            <v>12</v>
          </cell>
          <cell r="AH884">
            <v>8511</v>
          </cell>
          <cell r="AI884">
            <v>78411</v>
          </cell>
          <cell r="AJ884">
            <v>13420116</v>
          </cell>
          <cell r="AK884">
            <v>3</v>
          </cell>
          <cell r="AN884">
            <v>0</v>
          </cell>
        </row>
        <row r="885">
          <cell r="A885">
            <v>8497</v>
          </cell>
          <cell r="B885">
            <v>0</v>
          </cell>
          <cell r="C885">
            <v>78913141</v>
          </cell>
          <cell r="E885" t="str">
            <v>PC</v>
          </cell>
          <cell r="F885" t="str">
            <v>Rexona</v>
          </cell>
          <cell r="G885" t="str">
            <v>Deo. Rexona Barra Créme c/ Aloe 12 x 50 g.</v>
          </cell>
          <cell r="H885" t="str">
            <v>e</v>
          </cell>
          <cell r="I885">
            <v>12</v>
          </cell>
          <cell r="AH885">
            <v>8497</v>
          </cell>
          <cell r="AI885">
            <v>78401</v>
          </cell>
          <cell r="AJ885">
            <v>13420708</v>
          </cell>
          <cell r="AK885">
            <v>2</v>
          </cell>
          <cell r="AN885">
            <v>0</v>
          </cell>
        </row>
        <row r="886">
          <cell r="A886">
            <v>8556</v>
          </cell>
          <cell r="B886">
            <v>0</v>
          </cell>
          <cell r="C886">
            <v>7805000581602</v>
          </cell>
          <cell r="E886" t="str">
            <v>PC</v>
          </cell>
          <cell r="F886" t="str">
            <v>Rexona</v>
          </cell>
          <cell r="G886" t="str">
            <v>Deo. Rexona Barra Créme c/ Aloe 12 x 50 g.</v>
          </cell>
          <cell r="H886" t="str">
            <v>e</v>
          </cell>
          <cell r="I886">
            <v>12</v>
          </cell>
          <cell r="AH886">
            <v>8556</v>
          </cell>
          <cell r="AI886">
            <v>58160</v>
          </cell>
          <cell r="AJ886">
            <v>13320704</v>
          </cell>
          <cell r="AK886">
            <v>2</v>
          </cell>
          <cell r="AN886">
            <v>0</v>
          </cell>
        </row>
        <row r="887">
          <cell r="A887">
            <v>6067</v>
          </cell>
          <cell r="B887">
            <v>0</v>
          </cell>
          <cell r="C887">
            <v>7805000569112</v>
          </cell>
          <cell r="E887" t="str">
            <v>PC</v>
          </cell>
          <cell r="F887" t="str">
            <v>Rexona</v>
          </cell>
          <cell r="G887" t="str">
            <v>Deo. Rexona Barra Excel 12 x 58 g.</v>
          </cell>
          <cell r="H887" t="str">
            <v>e</v>
          </cell>
          <cell r="I887">
            <v>12</v>
          </cell>
          <cell r="AH887">
            <v>6067</v>
          </cell>
          <cell r="AI887">
            <v>2611</v>
          </cell>
          <cell r="AJ887">
            <v>13320704</v>
          </cell>
          <cell r="AK887">
            <v>3</v>
          </cell>
          <cell r="AN887">
            <v>0</v>
          </cell>
        </row>
        <row r="888">
          <cell r="A888">
            <v>6059</v>
          </cell>
          <cell r="B888">
            <v>0</v>
          </cell>
          <cell r="C888">
            <v>7805000581831</v>
          </cell>
          <cell r="E888" t="str">
            <v>PC</v>
          </cell>
          <cell r="F888" t="str">
            <v>Rexona</v>
          </cell>
          <cell r="G888" t="str">
            <v>Deo. Rexona Barra Forces 12 x 44 g.</v>
          </cell>
          <cell r="H888" t="str">
            <v>e</v>
          </cell>
          <cell r="I888">
            <v>12</v>
          </cell>
          <cell r="AH888">
            <v>6059</v>
          </cell>
          <cell r="AI888">
            <v>58183</v>
          </cell>
          <cell r="AJ888">
            <v>13420707</v>
          </cell>
          <cell r="AK888">
            <v>2</v>
          </cell>
          <cell r="AN888">
            <v>0</v>
          </cell>
        </row>
        <row r="889">
          <cell r="A889">
            <v>8513</v>
          </cell>
          <cell r="B889">
            <v>0</v>
          </cell>
          <cell r="C889">
            <v>78913165</v>
          </cell>
          <cell r="E889" t="str">
            <v>PC</v>
          </cell>
          <cell r="F889" t="str">
            <v>Rexona</v>
          </cell>
          <cell r="G889" t="str">
            <v>Deo. Rexona Barra Forces 12 x 50 g.</v>
          </cell>
          <cell r="H889" t="str">
            <v>e</v>
          </cell>
          <cell r="I889">
            <v>12</v>
          </cell>
          <cell r="AH889">
            <v>8513</v>
          </cell>
          <cell r="AI889">
            <v>78416</v>
          </cell>
          <cell r="AJ889">
            <v>13420708</v>
          </cell>
          <cell r="AK889">
            <v>1</v>
          </cell>
          <cell r="AN889">
            <v>0</v>
          </cell>
        </row>
        <row r="890">
          <cell r="A890">
            <v>8524</v>
          </cell>
          <cell r="B890">
            <v>0</v>
          </cell>
          <cell r="C890">
            <v>78094697</v>
          </cell>
          <cell r="E890" t="str">
            <v>PC</v>
          </cell>
          <cell r="F890" t="str">
            <v>Rexona</v>
          </cell>
          <cell r="G890" t="str">
            <v>Deo. Rexona Barra Ionic 12 x 50 g.</v>
          </cell>
          <cell r="H890" t="str">
            <v>e</v>
          </cell>
          <cell r="I890">
            <v>12</v>
          </cell>
          <cell r="AH890">
            <v>8524</v>
          </cell>
          <cell r="AI890">
            <v>78648</v>
          </cell>
          <cell r="AJ890">
            <v>13420708</v>
          </cell>
          <cell r="AK890">
            <v>4</v>
          </cell>
          <cell r="AN890">
            <v>0</v>
          </cell>
        </row>
        <row r="891">
          <cell r="A891">
            <v>8523</v>
          </cell>
          <cell r="B891">
            <v>0</v>
          </cell>
          <cell r="C891">
            <v>78094673</v>
          </cell>
          <cell r="E891" t="str">
            <v>PC</v>
          </cell>
          <cell r="F891" t="str">
            <v>Rexona</v>
          </cell>
          <cell r="G891" t="str">
            <v>Deo. Rexona Barra Oxygen 12 x 50 g.</v>
          </cell>
          <cell r="H891" t="str">
            <v>e</v>
          </cell>
          <cell r="I891">
            <v>12</v>
          </cell>
          <cell r="AH891">
            <v>8523</v>
          </cell>
          <cell r="AI891">
            <v>78555</v>
          </cell>
          <cell r="AJ891">
            <v>13420707</v>
          </cell>
          <cell r="AK891">
            <v>3</v>
          </cell>
          <cell r="AN891">
            <v>0</v>
          </cell>
        </row>
        <row r="892">
          <cell r="A892">
            <v>14867</v>
          </cell>
          <cell r="B892">
            <v>0</v>
          </cell>
          <cell r="C892">
            <v>78915220</v>
          </cell>
          <cell r="E892" t="str">
            <v>PC</v>
          </cell>
          <cell r="F892" t="str">
            <v>Rexona</v>
          </cell>
          <cell r="G892" t="str">
            <v>Deo. Rexona Roll-on Bamboo 12 x 53 g.</v>
          </cell>
          <cell r="H892" t="str">
            <v>e</v>
          </cell>
          <cell r="I892">
            <v>12</v>
          </cell>
          <cell r="AG892">
            <v>37473</v>
          </cell>
          <cell r="AH892">
            <v>14867</v>
          </cell>
          <cell r="AI892">
            <v>15221</v>
          </cell>
          <cell r="AJ892">
            <v>13421103</v>
          </cell>
          <cell r="AK892">
            <v>7</v>
          </cell>
          <cell r="AN892">
            <v>0</v>
          </cell>
        </row>
        <row r="893">
          <cell r="A893">
            <v>13035</v>
          </cell>
          <cell r="B893">
            <v>0</v>
          </cell>
          <cell r="C893">
            <v>78915237</v>
          </cell>
          <cell r="E893" t="str">
            <v>PC</v>
          </cell>
          <cell r="F893" t="str">
            <v>Rexona</v>
          </cell>
          <cell r="G893" t="str">
            <v>Deo. Rexona Roll-on Cobalt 12 x 53 g.</v>
          </cell>
          <cell r="H893" t="str">
            <v>e</v>
          </cell>
          <cell r="I893">
            <v>12</v>
          </cell>
          <cell r="AG893">
            <v>37431</v>
          </cell>
          <cell r="AH893">
            <v>13035</v>
          </cell>
          <cell r="AI893">
            <v>15238</v>
          </cell>
          <cell r="AJ893">
            <v>13421103</v>
          </cell>
          <cell r="AK893">
            <v>6</v>
          </cell>
          <cell r="AN893">
            <v>0</v>
          </cell>
        </row>
        <row r="894">
          <cell r="A894">
            <v>8517</v>
          </cell>
          <cell r="B894">
            <v>0</v>
          </cell>
          <cell r="C894">
            <v>78911154</v>
          </cell>
          <cell r="E894" t="str">
            <v>PC</v>
          </cell>
          <cell r="F894" t="str">
            <v>Rexona</v>
          </cell>
          <cell r="G894" t="str">
            <v>Deo. Rexona Roll-on Confiance 12 x 55 g.</v>
          </cell>
          <cell r="H894" t="str">
            <v>e</v>
          </cell>
          <cell r="I894">
            <v>12</v>
          </cell>
          <cell r="AH894">
            <v>8517</v>
          </cell>
          <cell r="AI894">
            <v>78472</v>
          </cell>
          <cell r="AJ894">
            <v>13421103</v>
          </cell>
          <cell r="AK894">
            <v>1</v>
          </cell>
          <cell r="AN894">
            <v>0</v>
          </cell>
        </row>
        <row r="895">
          <cell r="A895">
            <v>5840</v>
          </cell>
          <cell r="B895">
            <v>0</v>
          </cell>
          <cell r="C895">
            <v>78914520</v>
          </cell>
          <cell r="E895" t="str">
            <v>PC</v>
          </cell>
          <cell r="F895" t="str">
            <v>Rexona</v>
          </cell>
          <cell r="G895" t="str">
            <v>Deo. Rexona Roll-on Cotton 12 x 53 g.</v>
          </cell>
          <cell r="H895" t="str">
            <v>e</v>
          </cell>
          <cell r="I895">
            <v>12</v>
          </cell>
          <cell r="AG895">
            <v>37183</v>
          </cell>
          <cell r="AH895">
            <v>5840</v>
          </cell>
          <cell r="AI895">
            <v>14520</v>
          </cell>
          <cell r="AJ895">
            <v>13421103</v>
          </cell>
          <cell r="AK895">
            <v>5</v>
          </cell>
          <cell r="AN895">
            <v>0</v>
          </cell>
        </row>
        <row r="896">
          <cell r="A896">
            <v>5841</v>
          </cell>
          <cell r="B896">
            <v>0</v>
          </cell>
          <cell r="C896">
            <v>78914537</v>
          </cell>
          <cell r="E896" t="str">
            <v>PC</v>
          </cell>
          <cell r="F896" t="str">
            <v>Rexona</v>
          </cell>
          <cell r="G896" t="str">
            <v>Deo. Rexona Roll-on Créme c/ Aloe 12 x 53 g.</v>
          </cell>
          <cell r="H896" t="str">
            <v>e</v>
          </cell>
          <cell r="I896">
            <v>12</v>
          </cell>
          <cell r="AH896">
            <v>5841</v>
          </cell>
          <cell r="AI896">
            <v>14537</v>
          </cell>
          <cell r="AJ896">
            <v>13421103</v>
          </cell>
          <cell r="AK896">
            <v>3</v>
          </cell>
          <cell r="AN896">
            <v>0</v>
          </cell>
        </row>
        <row r="897">
          <cell r="A897">
            <v>8519</v>
          </cell>
          <cell r="B897">
            <v>0</v>
          </cell>
          <cell r="C897">
            <v>78911161</v>
          </cell>
          <cell r="E897" t="str">
            <v>PC</v>
          </cell>
          <cell r="F897" t="str">
            <v>Rexona</v>
          </cell>
          <cell r="G897" t="str">
            <v>Deo. Rexona Roll-on Créme c/ Aloe 12 x 58 g.</v>
          </cell>
          <cell r="H897" t="str">
            <v>e</v>
          </cell>
          <cell r="I897">
            <v>12</v>
          </cell>
          <cell r="AH897">
            <v>8519</v>
          </cell>
          <cell r="AI897">
            <v>78466</v>
          </cell>
          <cell r="AJ897">
            <v>13421103</v>
          </cell>
          <cell r="AK897">
            <v>2</v>
          </cell>
          <cell r="AN897">
            <v>0</v>
          </cell>
        </row>
        <row r="898">
          <cell r="A898">
            <v>8439</v>
          </cell>
          <cell r="B898">
            <v>0</v>
          </cell>
          <cell r="C898">
            <v>78914650</v>
          </cell>
          <cell r="E898" t="str">
            <v>PC</v>
          </cell>
          <cell r="F898" t="str">
            <v>Rexona</v>
          </cell>
          <cell r="G898" t="str">
            <v>Deo. Rexona Roll-on Ionic 12 x 53 g.</v>
          </cell>
          <cell r="H898" t="str">
            <v>e</v>
          </cell>
          <cell r="I898">
            <v>12</v>
          </cell>
          <cell r="AG898">
            <v>37183</v>
          </cell>
          <cell r="AH898">
            <v>8439</v>
          </cell>
          <cell r="AI898">
            <v>14650</v>
          </cell>
          <cell r="AJ898">
            <v>13321107</v>
          </cell>
          <cell r="AK898">
            <v>3</v>
          </cell>
          <cell r="AN898">
            <v>0</v>
          </cell>
        </row>
        <row r="899">
          <cell r="A899">
            <v>5839</v>
          </cell>
          <cell r="B899">
            <v>0</v>
          </cell>
          <cell r="C899">
            <v>78914292</v>
          </cell>
          <cell r="E899" t="str">
            <v>PC</v>
          </cell>
          <cell r="F899" t="str">
            <v>Rexona</v>
          </cell>
          <cell r="G899" t="str">
            <v>Deo. Rexona Roll-on Oxygen 12 x 53 g.</v>
          </cell>
          <cell r="H899" t="str">
            <v>e</v>
          </cell>
          <cell r="I899">
            <v>12</v>
          </cell>
          <cell r="AH899">
            <v>5839</v>
          </cell>
          <cell r="AI899">
            <v>14292</v>
          </cell>
          <cell r="AJ899">
            <v>13421103</v>
          </cell>
          <cell r="AK899">
            <v>4</v>
          </cell>
          <cell r="AN899">
            <v>0</v>
          </cell>
        </row>
        <row r="900">
          <cell r="A900">
            <v>5920</v>
          </cell>
          <cell r="B900">
            <v>0</v>
          </cell>
          <cell r="C900">
            <v>7791293048246</v>
          </cell>
          <cell r="E900" t="str">
            <v>PC</v>
          </cell>
          <cell r="F900" t="str">
            <v>Rexona</v>
          </cell>
          <cell r="G900" t="str">
            <v>Jabón Rexona Acua 60 x 150 g.</v>
          </cell>
          <cell r="H900" t="str">
            <v>g</v>
          </cell>
          <cell r="I900">
            <v>60</v>
          </cell>
          <cell r="AH900">
            <v>5920</v>
          </cell>
          <cell r="AI900">
            <v>4824</v>
          </cell>
          <cell r="AJ900">
            <v>13110119</v>
          </cell>
          <cell r="AK900">
            <v>25</v>
          </cell>
          <cell r="AN900">
            <v>0</v>
          </cell>
        </row>
        <row r="901">
          <cell r="A901">
            <v>13529</v>
          </cell>
          <cell r="B901">
            <v>0</v>
          </cell>
          <cell r="C901">
            <v>7791293048390</v>
          </cell>
          <cell r="E901" t="str">
            <v>PC</v>
          </cell>
          <cell r="F901" t="str">
            <v>Rexona</v>
          </cell>
          <cell r="G901" t="str">
            <v>Jabón Rexona Bamboo 60 x 150 g.</v>
          </cell>
          <cell r="H901" t="str">
            <v>g</v>
          </cell>
          <cell r="I901">
            <v>60</v>
          </cell>
          <cell r="AG901">
            <v>37545</v>
          </cell>
          <cell r="AH901">
            <v>13529</v>
          </cell>
          <cell r="AI901">
            <v>4839</v>
          </cell>
          <cell r="AJ901">
            <v>13110119</v>
          </cell>
          <cell r="AK901">
            <v>28</v>
          </cell>
          <cell r="AN901">
            <v>0</v>
          </cell>
        </row>
        <row r="902">
          <cell r="A902">
            <v>7362</v>
          </cell>
          <cell r="B902">
            <v>0</v>
          </cell>
          <cell r="C902">
            <v>7791293048154</v>
          </cell>
          <cell r="E902" t="str">
            <v>PC</v>
          </cell>
          <cell r="F902" t="str">
            <v>Rexona</v>
          </cell>
          <cell r="G902" t="str">
            <v>Jabón Rexona Confiance 60 x 150 g.</v>
          </cell>
          <cell r="H902" t="str">
            <v>g</v>
          </cell>
          <cell r="I902">
            <v>60</v>
          </cell>
          <cell r="AH902">
            <v>7362</v>
          </cell>
          <cell r="AI902">
            <v>4815</v>
          </cell>
          <cell r="AJ902">
            <v>13110119</v>
          </cell>
          <cell r="AK902">
            <v>17</v>
          </cell>
          <cell r="AN902">
            <v>0</v>
          </cell>
        </row>
        <row r="903">
          <cell r="A903">
            <v>7353</v>
          </cell>
          <cell r="B903">
            <v>0</v>
          </cell>
          <cell r="C903">
            <v>7791293048253</v>
          </cell>
          <cell r="E903" t="str">
            <v>PC</v>
          </cell>
          <cell r="F903" t="str">
            <v>Rexona</v>
          </cell>
          <cell r="G903" t="str">
            <v>Jabón Rexona Confiance 60 x 150 g.</v>
          </cell>
          <cell r="H903" t="str">
            <v>g</v>
          </cell>
          <cell r="I903">
            <v>60</v>
          </cell>
          <cell r="AH903">
            <v>7353</v>
          </cell>
          <cell r="AI903">
            <v>4825</v>
          </cell>
          <cell r="AJ903">
            <v>13110119</v>
          </cell>
          <cell r="AK903">
            <v>23</v>
          </cell>
          <cell r="AN903">
            <v>0</v>
          </cell>
        </row>
        <row r="904">
          <cell r="A904">
            <v>27055</v>
          </cell>
          <cell r="B904">
            <v>0</v>
          </cell>
          <cell r="C904">
            <v>7791293048208</v>
          </cell>
          <cell r="E904" t="str">
            <v>PC</v>
          </cell>
          <cell r="F904" t="str">
            <v>Rexona</v>
          </cell>
          <cell r="G904" t="str">
            <v>Jabón Rexona Confiance 72 x 90 g.</v>
          </cell>
          <cell r="H904" t="str">
            <v>g</v>
          </cell>
          <cell r="I904">
            <v>72</v>
          </cell>
          <cell r="AH904">
            <v>27055</v>
          </cell>
          <cell r="AI904">
            <v>4820</v>
          </cell>
          <cell r="AJ904">
            <v>13110119</v>
          </cell>
          <cell r="AK904">
            <v>3</v>
          </cell>
          <cell r="AN904">
            <v>0</v>
          </cell>
        </row>
        <row r="905">
          <cell r="A905">
            <v>25143</v>
          </cell>
          <cell r="B905">
            <v>0</v>
          </cell>
          <cell r="C905">
            <v>7791290008328</v>
          </cell>
          <cell r="E905" t="str">
            <v>PC</v>
          </cell>
          <cell r="F905" t="str">
            <v>Rexona</v>
          </cell>
          <cell r="G905" t="str">
            <v>Jabón Rexona Creme 60 x 150 g.</v>
          </cell>
          <cell r="H905" t="str">
            <v>g</v>
          </cell>
          <cell r="I905" t="e">
            <v>#N/A</v>
          </cell>
          <cell r="AH905">
            <v>25143</v>
          </cell>
          <cell r="AI905">
            <v>4802</v>
          </cell>
          <cell r="AJ905">
            <v>13110119</v>
          </cell>
          <cell r="AK905">
            <v>6</v>
          </cell>
          <cell r="AN905">
            <v>0</v>
          </cell>
        </row>
        <row r="906">
          <cell r="A906">
            <v>7368</v>
          </cell>
          <cell r="B906">
            <v>0</v>
          </cell>
          <cell r="C906">
            <v>7791293048130</v>
          </cell>
          <cell r="E906" t="str">
            <v>PC</v>
          </cell>
          <cell r="F906" t="str">
            <v>Rexona</v>
          </cell>
          <cell r="G906" t="str">
            <v>Jabón Rexona Creme 60 x 150 g.</v>
          </cell>
          <cell r="H906" t="str">
            <v>g</v>
          </cell>
          <cell r="I906">
            <v>60</v>
          </cell>
          <cell r="AH906">
            <v>7368</v>
          </cell>
          <cell r="AI906">
            <v>4813</v>
          </cell>
          <cell r="AJ906">
            <v>13110119</v>
          </cell>
          <cell r="AK906">
            <v>18</v>
          </cell>
          <cell r="AN906">
            <v>0</v>
          </cell>
        </row>
        <row r="907">
          <cell r="A907">
            <v>5921</v>
          </cell>
          <cell r="B907">
            <v>0</v>
          </cell>
          <cell r="C907">
            <v>7791293048260</v>
          </cell>
          <cell r="E907" t="str">
            <v>PC</v>
          </cell>
          <cell r="F907" t="str">
            <v>Rexona</v>
          </cell>
          <cell r="G907" t="str">
            <v>Jabón Rexona Creme 60 x 150 g.</v>
          </cell>
          <cell r="H907" t="str">
            <v>g</v>
          </cell>
          <cell r="I907">
            <v>60</v>
          </cell>
          <cell r="AH907">
            <v>5921</v>
          </cell>
          <cell r="AI907">
            <v>4826</v>
          </cell>
          <cell r="AJ907">
            <v>13110119</v>
          </cell>
          <cell r="AK907">
            <v>26</v>
          </cell>
          <cell r="AN907">
            <v>0</v>
          </cell>
        </row>
        <row r="908">
          <cell r="A908">
            <v>9432</v>
          </cell>
          <cell r="B908">
            <v>0</v>
          </cell>
          <cell r="C908">
            <v>7791293048185</v>
          </cell>
          <cell r="E908" t="str">
            <v>PC</v>
          </cell>
          <cell r="F908" t="str">
            <v>Rexona</v>
          </cell>
          <cell r="G908" t="str">
            <v>Jabón Rexona Creme con Aloe 72 x 90 g.</v>
          </cell>
          <cell r="H908" t="str">
            <v>g</v>
          </cell>
          <cell r="I908">
            <v>72</v>
          </cell>
          <cell r="AH908">
            <v>9432</v>
          </cell>
          <cell r="AI908">
            <v>4818</v>
          </cell>
          <cell r="AJ908">
            <v>13110119</v>
          </cell>
          <cell r="AK908">
            <v>14</v>
          </cell>
          <cell r="AN908">
            <v>0</v>
          </cell>
        </row>
        <row r="909">
          <cell r="A909">
            <v>8280</v>
          </cell>
          <cell r="B909">
            <v>0</v>
          </cell>
          <cell r="C909">
            <v>7791290008313</v>
          </cell>
          <cell r="E909" t="str">
            <v>PC</v>
          </cell>
          <cell r="F909" t="str">
            <v>Rexona</v>
          </cell>
          <cell r="G909" t="str">
            <v>Jabón Rexona Fresh 60 x 150 g.</v>
          </cell>
          <cell r="H909" t="str">
            <v>g</v>
          </cell>
          <cell r="I909" t="e">
            <v>#N/A</v>
          </cell>
          <cell r="AH909">
            <v>8280</v>
          </cell>
          <cell r="AI909">
            <v>4801</v>
          </cell>
          <cell r="AN909">
            <v>0</v>
          </cell>
        </row>
        <row r="910">
          <cell r="A910">
            <v>7370</v>
          </cell>
          <cell r="B910">
            <v>0</v>
          </cell>
          <cell r="C910">
            <v>7791293048123</v>
          </cell>
          <cell r="E910" t="str">
            <v>PC</v>
          </cell>
          <cell r="F910" t="str">
            <v>Rexona</v>
          </cell>
          <cell r="G910" t="str">
            <v>Jabón Rexona Fresh 60 x 150 g.</v>
          </cell>
          <cell r="H910" t="str">
            <v>g</v>
          </cell>
          <cell r="I910">
            <v>60</v>
          </cell>
          <cell r="AH910">
            <v>7370</v>
          </cell>
          <cell r="AI910">
            <v>4812</v>
          </cell>
          <cell r="AJ910">
            <v>13110119</v>
          </cell>
          <cell r="AK910">
            <v>19</v>
          </cell>
          <cell r="AN910">
            <v>0</v>
          </cell>
        </row>
        <row r="911">
          <cell r="A911">
            <v>9431</v>
          </cell>
          <cell r="B911">
            <v>0</v>
          </cell>
          <cell r="C911">
            <v>7791293048178</v>
          </cell>
          <cell r="E911" t="str">
            <v>PC</v>
          </cell>
          <cell r="F911" t="str">
            <v>Rexona</v>
          </cell>
          <cell r="G911" t="str">
            <v>Jabón Rexona Fresh 72 x 90 g.</v>
          </cell>
          <cell r="H911" t="str">
            <v>g</v>
          </cell>
          <cell r="I911">
            <v>72</v>
          </cell>
          <cell r="AH911">
            <v>9431</v>
          </cell>
          <cell r="AI911">
            <v>4817</v>
          </cell>
          <cell r="AJ911">
            <v>13110119</v>
          </cell>
          <cell r="AK911">
            <v>22</v>
          </cell>
          <cell r="AN911">
            <v>0</v>
          </cell>
        </row>
        <row r="912">
          <cell r="A912">
            <v>8405</v>
          </cell>
          <cell r="B912">
            <v>0</v>
          </cell>
          <cell r="C912">
            <v>7791293048239</v>
          </cell>
          <cell r="E912" t="str">
            <v>PC</v>
          </cell>
          <cell r="F912" t="str">
            <v>Rexona</v>
          </cell>
          <cell r="G912" t="str">
            <v>Jabón Rexona Herbal 60 x 150 g.</v>
          </cell>
          <cell r="H912" t="str">
            <v>g</v>
          </cell>
          <cell r="I912">
            <v>60</v>
          </cell>
          <cell r="AH912">
            <v>8405</v>
          </cell>
          <cell r="AI912">
            <v>4823</v>
          </cell>
          <cell r="AJ912">
            <v>13110119</v>
          </cell>
          <cell r="AK912">
            <v>24</v>
          </cell>
          <cell r="AN912">
            <v>0</v>
          </cell>
        </row>
        <row r="913">
          <cell r="A913">
            <v>8850</v>
          </cell>
          <cell r="B913">
            <v>0</v>
          </cell>
          <cell r="C913">
            <v>7791290008335</v>
          </cell>
          <cell r="E913" t="str">
            <v>PC</v>
          </cell>
          <cell r="F913" t="str">
            <v>Rexona</v>
          </cell>
          <cell r="G913" t="str">
            <v>Jabón Rexona Ice 60 x 150 g.</v>
          </cell>
          <cell r="H913" t="str">
            <v>g</v>
          </cell>
          <cell r="I913">
            <v>60</v>
          </cell>
          <cell r="AH913">
            <v>8850</v>
          </cell>
          <cell r="AI913">
            <v>4803</v>
          </cell>
          <cell r="AJ913">
            <v>13110119</v>
          </cell>
          <cell r="AK913">
            <v>4</v>
          </cell>
          <cell r="AN913">
            <v>0</v>
          </cell>
        </row>
        <row r="914">
          <cell r="A914">
            <v>7366</v>
          </cell>
          <cell r="B914">
            <v>0</v>
          </cell>
          <cell r="C914">
            <v>7791293048147</v>
          </cell>
          <cell r="E914" t="str">
            <v>PC</v>
          </cell>
          <cell r="F914" t="str">
            <v>Rexona</v>
          </cell>
          <cell r="G914" t="str">
            <v>Jabón Rexona Ice 60 x 150 g.</v>
          </cell>
          <cell r="H914" t="str">
            <v>g</v>
          </cell>
          <cell r="I914">
            <v>60</v>
          </cell>
          <cell r="AH914">
            <v>7366</v>
          </cell>
          <cell r="AI914">
            <v>4814</v>
          </cell>
          <cell r="AJ914">
            <v>13110119</v>
          </cell>
          <cell r="AK914">
            <v>21</v>
          </cell>
          <cell r="AN914">
            <v>0</v>
          </cell>
        </row>
        <row r="915">
          <cell r="A915">
            <v>9434</v>
          </cell>
          <cell r="B915">
            <v>0</v>
          </cell>
          <cell r="C915">
            <v>7791293048192</v>
          </cell>
          <cell r="E915" t="str">
            <v>PC</v>
          </cell>
          <cell r="F915" t="str">
            <v>Rexona</v>
          </cell>
          <cell r="G915" t="str">
            <v>Jabón Rexona Ice 72 x 90 g.</v>
          </cell>
          <cell r="H915" t="str">
            <v>g</v>
          </cell>
          <cell r="I915">
            <v>72</v>
          </cell>
          <cell r="AH915">
            <v>9434</v>
          </cell>
          <cell r="AI915">
            <v>4819</v>
          </cell>
          <cell r="AJ915">
            <v>13110119</v>
          </cell>
          <cell r="AK915">
            <v>11</v>
          </cell>
          <cell r="AN915">
            <v>0</v>
          </cell>
        </row>
        <row r="916">
          <cell r="A916">
            <v>25144</v>
          </cell>
          <cell r="B916">
            <v>0</v>
          </cell>
          <cell r="C916">
            <v>7791290008306</v>
          </cell>
          <cell r="E916" t="str">
            <v>PC</v>
          </cell>
          <cell r="F916" t="str">
            <v>Rexona</v>
          </cell>
          <cell r="G916" t="str">
            <v>Jabón Rexona Ocean 60 x 150 g.</v>
          </cell>
          <cell r="H916" t="str">
            <v>g</v>
          </cell>
          <cell r="I916" t="e">
            <v>#N/A</v>
          </cell>
          <cell r="AH916">
            <v>25144</v>
          </cell>
          <cell r="AI916">
            <v>4800</v>
          </cell>
          <cell r="AN916">
            <v>0</v>
          </cell>
        </row>
        <row r="917">
          <cell r="A917">
            <v>7371</v>
          </cell>
          <cell r="B917">
            <v>0</v>
          </cell>
          <cell r="C917">
            <v>7791293048116</v>
          </cell>
          <cell r="E917" t="str">
            <v>PC</v>
          </cell>
          <cell r="F917" t="str">
            <v>Rexona</v>
          </cell>
          <cell r="G917" t="str">
            <v>Jabón Rexona Ocean 60 x 150 g.</v>
          </cell>
          <cell r="H917" t="str">
            <v>g</v>
          </cell>
          <cell r="I917">
            <v>60</v>
          </cell>
          <cell r="AH917">
            <v>7371</v>
          </cell>
          <cell r="AI917">
            <v>4811</v>
          </cell>
          <cell r="AJ917">
            <v>13110119</v>
          </cell>
          <cell r="AK917">
            <v>20</v>
          </cell>
          <cell r="AN917">
            <v>0</v>
          </cell>
        </row>
        <row r="918">
          <cell r="A918">
            <v>9430</v>
          </cell>
          <cell r="B918">
            <v>0</v>
          </cell>
          <cell r="C918">
            <v>7791293048161</v>
          </cell>
          <cell r="E918" t="str">
            <v>PC</v>
          </cell>
          <cell r="F918" t="str">
            <v>Rexona</v>
          </cell>
          <cell r="G918" t="str">
            <v>Jabón Rexona Ocean 72 x 90 g.</v>
          </cell>
          <cell r="H918" t="str">
            <v>g</v>
          </cell>
          <cell r="I918">
            <v>72</v>
          </cell>
          <cell r="AH918">
            <v>9430</v>
          </cell>
          <cell r="AI918">
            <v>4816</v>
          </cell>
          <cell r="AJ918">
            <v>13110119</v>
          </cell>
          <cell r="AK918">
            <v>12</v>
          </cell>
          <cell r="AN918">
            <v>0</v>
          </cell>
        </row>
        <row r="919">
          <cell r="A919">
            <v>5708</v>
          </cell>
          <cell r="B919">
            <v>0</v>
          </cell>
          <cell r="C919">
            <v>7791293048277</v>
          </cell>
          <cell r="E919" t="str">
            <v>PC</v>
          </cell>
          <cell r="F919" t="str">
            <v>Rexona</v>
          </cell>
          <cell r="G919" t="str">
            <v>Jabón Rexona Oxygen 60 x 150 g.</v>
          </cell>
          <cell r="H919" t="str">
            <v>g</v>
          </cell>
          <cell r="I919">
            <v>60</v>
          </cell>
          <cell r="AH919">
            <v>5708</v>
          </cell>
          <cell r="AI919">
            <v>4827</v>
          </cell>
          <cell r="AJ919">
            <v>13110119</v>
          </cell>
          <cell r="AK919">
            <v>27</v>
          </cell>
          <cell r="AN919">
            <v>0</v>
          </cell>
        </row>
        <row r="920">
          <cell r="A920">
            <v>11193</v>
          </cell>
          <cell r="B920">
            <v>0</v>
          </cell>
          <cell r="C920">
            <v>7891037129740</v>
          </cell>
          <cell r="E920" t="str">
            <v>PC</v>
          </cell>
          <cell r="F920" t="str">
            <v>Sedal</v>
          </cell>
          <cell r="G920" t="str">
            <v>Sedal ADN crema de tratamiento 6x450g.</v>
          </cell>
          <cell r="H920" t="str">
            <v>e</v>
          </cell>
          <cell r="I920">
            <v>6</v>
          </cell>
          <cell r="AG920">
            <v>37371</v>
          </cell>
          <cell r="AH920">
            <v>11193</v>
          </cell>
          <cell r="AI920">
            <v>12974</v>
          </cell>
          <cell r="AJ920">
            <v>13730116</v>
          </cell>
          <cell r="AK920">
            <v>1</v>
          </cell>
          <cell r="AN920">
            <v>0</v>
          </cell>
        </row>
        <row r="921">
          <cell r="A921">
            <v>25324</v>
          </cell>
          <cell r="B921">
            <v>0</v>
          </cell>
          <cell r="C921">
            <v>7791293017075</v>
          </cell>
          <cell r="E921" t="str">
            <v>PC</v>
          </cell>
          <cell r="F921" t="str">
            <v>Sedal</v>
          </cell>
          <cell r="G921" t="str">
            <v>Sedal ADN Enj 96 x 10 ml</v>
          </cell>
          <cell r="H921" t="str">
            <v>e</v>
          </cell>
          <cell r="I921">
            <v>96</v>
          </cell>
          <cell r="AH921">
            <v>25324</v>
          </cell>
          <cell r="AI921">
            <v>1707</v>
          </cell>
          <cell r="AN921">
            <v>0</v>
          </cell>
        </row>
        <row r="922">
          <cell r="A922">
            <v>7626</v>
          </cell>
          <cell r="B922">
            <v>0</v>
          </cell>
          <cell r="C922">
            <v>7791293016078</v>
          </cell>
          <cell r="E922" t="str">
            <v>PC</v>
          </cell>
          <cell r="F922" t="str">
            <v>Sedal</v>
          </cell>
          <cell r="G922" t="str">
            <v>Sedal ADN Sh 96 x 15 ml</v>
          </cell>
          <cell r="H922" t="str">
            <v>e</v>
          </cell>
          <cell r="I922">
            <v>96</v>
          </cell>
          <cell r="AH922">
            <v>7626</v>
          </cell>
          <cell r="AI922">
            <v>1607</v>
          </cell>
          <cell r="AN922">
            <v>0</v>
          </cell>
        </row>
        <row r="923">
          <cell r="A923">
            <v>7610</v>
          </cell>
          <cell r="B923">
            <v>0</v>
          </cell>
          <cell r="C923">
            <v>7791293017051</v>
          </cell>
          <cell r="E923" t="str">
            <v>PC</v>
          </cell>
          <cell r="F923" t="str">
            <v>Sedal</v>
          </cell>
          <cell r="G923" t="str">
            <v>Sedal Aloe Enj 96 x 10 ml</v>
          </cell>
          <cell r="H923" t="str">
            <v>e</v>
          </cell>
          <cell r="I923">
            <v>96</v>
          </cell>
          <cell r="AH923">
            <v>7610</v>
          </cell>
          <cell r="AI923">
            <v>1705</v>
          </cell>
          <cell r="AN923">
            <v>0</v>
          </cell>
        </row>
        <row r="924">
          <cell r="A924">
            <v>7634</v>
          </cell>
          <cell r="B924">
            <v>0</v>
          </cell>
          <cell r="C924">
            <v>7791293016054</v>
          </cell>
          <cell r="E924" t="str">
            <v>PC</v>
          </cell>
          <cell r="F924" t="str">
            <v>Sedal</v>
          </cell>
          <cell r="G924" t="str">
            <v>Sedal Aloe Sh 96 x 15 ml</v>
          </cell>
          <cell r="H924" t="str">
            <v>e</v>
          </cell>
          <cell r="I924">
            <v>96</v>
          </cell>
          <cell r="AH924">
            <v>7634</v>
          </cell>
          <cell r="AI924">
            <v>1605</v>
          </cell>
          <cell r="AN924">
            <v>0</v>
          </cell>
        </row>
        <row r="925">
          <cell r="A925">
            <v>7609</v>
          </cell>
          <cell r="B925">
            <v>0</v>
          </cell>
          <cell r="C925">
            <v>7791293017068</v>
          </cell>
          <cell r="E925" t="str">
            <v>PC</v>
          </cell>
          <cell r="F925" t="str">
            <v>Sedal</v>
          </cell>
          <cell r="G925" t="str">
            <v>Sedal Balance Enj 96 x 10 ml</v>
          </cell>
          <cell r="H925" t="str">
            <v>e</v>
          </cell>
          <cell r="I925">
            <v>96</v>
          </cell>
          <cell r="AH925">
            <v>7609</v>
          </cell>
          <cell r="AI925">
            <v>1706</v>
          </cell>
          <cell r="AN925">
            <v>0</v>
          </cell>
        </row>
        <row r="926">
          <cell r="A926">
            <v>5723</v>
          </cell>
          <cell r="B926">
            <v>0</v>
          </cell>
          <cell r="C926">
            <v>7791293216072</v>
          </cell>
          <cell r="E926" t="str">
            <v>PC</v>
          </cell>
          <cell r="F926" t="str">
            <v>Sedal</v>
          </cell>
          <cell r="G926" t="str">
            <v>Sedal Blister Pouche Shampoo ADN 3x15 ml.</v>
          </cell>
          <cell r="H926" t="str">
            <v>e</v>
          </cell>
          <cell r="I926">
            <v>24</v>
          </cell>
          <cell r="AG926">
            <v>37306</v>
          </cell>
          <cell r="AH926">
            <v>5723</v>
          </cell>
          <cell r="AI926">
            <v>21607</v>
          </cell>
          <cell r="AJ926">
            <v>13710728</v>
          </cell>
          <cell r="AK926">
            <v>1</v>
          </cell>
          <cell r="AN926">
            <v>0</v>
          </cell>
        </row>
        <row r="927">
          <cell r="A927">
            <v>5724</v>
          </cell>
          <cell r="B927">
            <v>0</v>
          </cell>
          <cell r="C927">
            <v>7791293216089</v>
          </cell>
          <cell r="E927" t="str">
            <v>PC</v>
          </cell>
          <cell r="F927" t="str">
            <v>Sedal</v>
          </cell>
          <cell r="G927" t="str">
            <v>Sedal Blister Pouche Shampoo Ceramidas 3x15 ml.</v>
          </cell>
          <cell r="H927" t="str">
            <v>e</v>
          </cell>
          <cell r="I927">
            <v>24</v>
          </cell>
          <cell r="AG927">
            <v>37306</v>
          </cell>
          <cell r="AH927">
            <v>5724</v>
          </cell>
          <cell r="AI927">
            <v>21608</v>
          </cell>
          <cell r="AJ927">
            <v>13710728</v>
          </cell>
          <cell r="AK927">
            <v>3</v>
          </cell>
          <cell r="AN927">
            <v>0</v>
          </cell>
        </row>
        <row r="928">
          <cell r="A928">
            <v>5722</v>
          </cell>
          <cell r="B928">
            <v>0</v>
          </cell>
          <cell r="C928">
            <v>7791293216041</v>
          </cell>
          <cell r="E928" t="str">
            <v>PC</v>
          </cell>
          <cell r="F928" t="str">
            <v>Sedal</v>
          </cell>
          <cell r="G928" t="str">
            <v>Sedal Blister Pouche Shampoo Crema 3x15 ml.</v>
          </cell>
          <cell r="H928" t="str">
            <v>e</v>
          </cell>
          <cell r="I928">
            <v>24</v>
          </cell>
          <cell r="AG928">
            <v>37306</v>
          </cell>
          <cell r="AH928">
            <v>5722</v>
          </cell>
          <cell r="AI928">
            <v>21604</v>
          </cell>
          <cell r="AJ928">
            <v>13710728</v>
          </cell>
          <cell r="AK928">
            <v>2</v>
          </cell>
          <cell r="AN928">
            <v>0</v>
          </cell>
        </row>
        <row r="929">
          <cell r="A929">
            <v>9893</v>
          </cell>
          <cell r="B929">
            <v>0</v>
          </cell>
          <cell r="C929">
            <v>7891037129726</v>
          </cell>
          <cell r="E929" t="str">
            <v>PC</v>
          </cell>
          <cell r="F929" t="str">
            <v>Sedal</v>
          </cell>
          <cell r="G929" t="str">
            <v>Sedal Ceramidas crema de tratamiento 6x450g.</v>
          </cell>
          <cell r="H929" t="str">
            <v>e</v>
          </cell>
          <cell r="I929">
            <v>6</v>
          </cell>
          <cell r="AG929">
            <v>37371</v>
          </cell>
          <cell r="AH929">
            <v>9893</v>
          </cell>
          <cell r="AI929">
            <v>12972</v>
          </cell>
          <cell r="AJ929">
            <v>13730116</v>
          </cell>
          <cell r="AK929">
            <v>2</v>
          </cell>
          <cell r="AN929">
            <v>0</v>
          </cell>
        </row>
        <row r="930">
          <cell r="A930">
            <v>11645</v>
          </cell>
          <cell r="B930">
            <v>0</v>
          </cell>
          <cell r="C930">
            <v>7891037129580</v>
          </cell>
          <cell r="E930" t="str">
            <v>PC</v>
          </cell>
          <cell r="F930" t="str">
            <v>Sedal</v>
          </cell>
          <cell r="G930" t="str">
            <v>Sedal Ceramidas crema para peinar 12*300 ml.</v>
          </cell>
          <cell r="H930" t="str">
            <v>e</v>
          </cell>
          <cell r="I930">
            <v>12</v>
          </cell>
          <cell r="AG930">
            <v>37371</v>
          </cell>
          <cell r="AH930">
            <v>11645</v>
          </cell>
          <cell r="AI930">
            <v>12958</v>
          </cell>
          <cell r="AJ930">
            <v>13730116</v>
          </cell>
          <cell r="AK930">
            <v>4</v>
          </cell>
          <cell r="AN930">
            <v>0</v>
          </cell>
        </row>
        <row r="931">
          <cell r="A931">
            <v>25311</v>
          </cell>
          <cell r="B931">
            <v>0</v>
          </cell>
          <cell r="C931">
            <v>7791293017082</v>
          </cell>
          <cell r="E931" t="str">
            <v>PC</v>
          </cell>
          <cell r="F931" t="str">
            <v>Sedal</v>
          </cell>
          <cell r="G931" t="str">
            <v>Sedal Ceramidas Enj 96 x 10 ml</v>
          </cell>
          <cell r="H931" t="str">
            <v>e</v>
          </cell>
          <cell r="I931">
            <v>96</v>
          </cell>
          <cell r="AH931">
            <v>25311</v>
          </cell>
          <cell r="AI931">
            <v>1708</v>
          </cell>
          <cell r="AN931">
            <v>0</v>
          </cell>
        </row>
        <row r="932">
          <cell r="A932">
            <v>7621</v>
          </cell>
          <cell r="B932">
            <v>0</v>
          </cell>
          <cell r="C932">
            <v>7791293016085</v>
          </cell>
          <cell r="E932" t="str">
            <v>PC</v>
          </cell>
          <cell r="F932" t="str">
            <v>Sedal</v>
          </cell>
          <cell r="G932" t="str">
            <v>Sedal Ceramidas Sh 96 x 15 ml</v>
          </cell>
          <cell r="H932" t="str">
            <v>e</v>
          </cell>
          <cell r="I932">
            <v>96</v>
          </cell>
          <cell r="AH932">
            <v>7621</v>
          </cell>
          <cell r="AI932">
            <v>1608</v>
          </cell>
          <cell r="AN932">
            <v>0</v>
          </cell>
        </row>
        <row r="933">
          <cell r="A933">
            <v>11647</v>
          </cell>
          <cell r="B933">
            <v>0</v>
          </cell>
          <cell r="C933">
            <v>7891037129733</v>
          </cell>
          <cell r="E933" t="str">
            <v>PC</v>
          </cell>
          <cell r="F933" t="str">
            <v>Sedal</v>
          </cell>
          <cell r="G933" t="str">
            <v>Sedal Color Vital crema de tratamiento 6x450g.</v>
          </cell>
          <cell r="H933" t="str">
            <v>e</v>
          </cell>
          <cell r="I933">
            <v>6</v>
          </cell>
          <cell r="AG933">
            <v>37371</v>
          </cell>
          <cell r="AH933">
            <v>11647</v>
          </cell>
          <cell r="AI933">
            <v>12973</v>
          </cell>
          <cell r="AJ933">
            <v>13730116</v>
          </cell>
          <cell r="AK933">
            <v>3</v>
          </cell>
          <cell r="AN933">
            <v>0</v>
          </cell>
        </row>
        <row r="934">
          <cell r="A934">
            <v>7606</v>
          </cell>
          <cell r="B934">
            <v>0</v>
          </cell>
          <cell r="C934">
            <v>7791293017013</v>
          </cell>
          <cell r="E934" t="str">
            <v>PC</v>
          </cell>
          <cell r="F934" t="str">
            <v>Sedal</v>
          </cell>
          <cell r="G934" t="str">
            <v>Sedal Color Vital Enj 100 x 10 ml</v>
          </cell>
          <cell r="H934" t="str">
            <v>e</v>
          </cell>
          <cell r="I934">
            <v>100</v>
          </cell>
          <cell r="AH934">
            <v>7606</v>
          </cell>
          <cell r="AI934">
            <v>1709</v>
          </cell>
          <cell r="AN934">
            <v>0</v>
          </cell>
        </row>
        <row r="935">
          <cell r="A935">
            <v>7619</v>
          </cell>
          <cell r="B935">
            <v>0</v>
          </cell>
          <cell r="C935">
            <v>7791293016016</v>
          </cell>
          <cell r="E935" t="str">
            <v>PC</v>
          </cell>
          <cell r="F935" t="str">
            <v>Sedal</v>
          </cell>
          <cell r="G935" t="str">
            <v>Sedal Color Vital Sh 100 x 15 ml</v>
          </cell>
          <cell r="H935" t="str">
            <v>e</v>
          </cell>
          <cell r="I935">
            <v>96</v>
          </cell>
          <cell r="AH935">
            <v>7619</v>
          </cell>
          <cell r="AI935">
            <v>1609</v>
          </cell>
          <cell r="AN935">
            <v>0</v>
          </cell>
        </row>
        <row r="936">
          <cell r="A936">
            <v>7642</v>
          </cell>
          <cell r="B936">
            <v>0</v>
          </cell>
          <cell r="C936">
            <v>7791293016030</v>
          </cell>
          <cell r="E936" t="str">
            <v>PC</v>
          </cell>
          <cell r="F936" t="str">
            <v>Sedal</v>
          </cell>
          <cell r="G936" t="str">
            <v>Sedal Control Sh 96 x 15 ml</v>
          </cell>
          <cell r="H936" t="str">
            <v>e</v>
          </cell>
          <cell r="I936">
            <v>96</v>
          </cell>
          <cell r="AH936">
            <v>7642</v>
          </cell>
          <cell r="AI936">
            <v>1603</v>
          </cell>
          <cell r="AN936">
            <v>0</v>
          </cell>
        </row>
        <row r="937">
          <cell r="A937">
            <v>7636</v>
          </cell>
          <cell r="B937">
            <v>0</v>
          </cell>
          <cell r="C937">
            <v>7791293016047</v>
          </cell>
          <cell r="E937" t="str">
            <v>PC</v>
          </cell>
          <cell r="F937" t="str">
            <v>Sedal</v>
          </cell>
          <cell r="G937" t="str">
            <v>Sedal Crema Sh 96 x 15 ml</v>
          </cell>
          <cell r="H937" t="str">
            <v>e</v>
          </cell>
          <cell r="I937">
            <v>96</v>
          </cell>
          <cell r="AH937">
            <v>7636</v>
          </cell>
          <cell r="AI937">
            <v>1604</v>
          </cell>
          <cell r="AN937">
            <v>0</v>
          </cell>
        </row>
        <row r="938">
          <cell r="A938">
            <v>27522</v>
          </cell>
          <cell r="B938">
            <v>0</v>
          </cell>
          <cell r="C938">
            <v>7791293125503</v>
          </cell>
          <cell r="E938" t="str">
            <v>PC</v>
          </cell>
          <cell r="F938" t="str">
            <v>Sedal</v>
          </cell>
          <cell r="G938" t="str">
            <v>Sedal enj Verano Intense 8*400 ml (naranja)</v>
          </cell>
          <cell r="H938" t="str">
            <v>e</v>
          </cell>
          <cell r="I938">
            <v>8</v>
          </cell>
          <cell r="AH938">
            <v>27522</v>
          </cell>
          <cell r="AI938">
            <v>27522</v>
          </cell>
          <cell r="AN938">
            <v>0</v>
          </cell>
        </row>
        <row r="939">
          <cell r="A939">
            <v>7383</v>
          </cell>
          <cell r="B939">
            <v>0</v>
          </cell>
          <cell r="C939">
            <v>7791293018324</v>
          </cell>
          <cell r="E939" t="str">
            <v>PC</v>
          </cell>
          <cell r="F939" t="str">
            <v>Sedal</v>
          </cell>
          <cell r="G939" t="str">
            <v>Sedal enj. ADN 12 / 200 ml.</v>
          </cell>
          <cell r="H939" t="str">
            <v>e</v>
          </cell>
          <cell r="I939">
            <v>12</v>
          </cell>
          <cell r="AH939">
            <v>7383</v>
          </cell>
          <cell r="AI939">
            <v>1832</v>
          </cell>
          <cell r="AJ939">
            <v>13720111</v>
          </cell>
          <cell r="AK939">
            <v>8</v>
          </cell>
          <cell r="AN939">
            <v>0</v>
          </cell>
        </row>
        <row r="940">
          <cell r="A940">
            <v>10810</v>
          </cell>
          <cell r="B940">
            <v>0</v>
          </cell>
          <cell r="C940" t="str">
            <v>Combo</v>
          </cell>
          <cell r="E940" t="str">
            <v>PC</v>
          </cell>
          <cell r="F940" t="str">
            <v>Sedal</v>
          </cell>
          <cell r="G940" t="str">
            <v>Sedal enj. ADN 400 ml. + Rexona 90 grs. (16 packs)</v>
          </cell>
          <cell r="H940" t="str">
            <v>e</v>
          </cell>
          <cell r="I940">
            <v>16</v>
          </cell>
          <cell r="AH940">
            <v>10810</v>
          </cell>
          <cell r="AI940">
            <v>18420</v>
          </cell>
          <cell r="AJ940">
            <v>13720136</v>
          </cell>
          <cell r="AK940">
            <v>3</v>
          </cell>
          <cell r="AN940">
            <v>0</v>
          </cell>
        </row>
        <row r="941">
          <cell r="A941">
            <v>5756</v>
          </cell>
          <cell r="B941">
            <v>0</v>
          </cell>
          <cell r="C941">
            <v>7791293018423</v>
          </cell>
          <cell r="E941" t="str">
            <v>PC</v>
          </cell>
          <cell r="F941" t="str">
            <v>Sedal</v>
          </cell>
          <cell r="G941" t="str">
            <v>Sedal enj. ADN 8 / 400 ml.</v>
          </cell>
          <cell r="H941" t="str">
            <v>e</v>
          </cell>
          <cell r="I941">
            <v>8</v>
          </cell>
          <cell r="AH941">
            <v>5756</v>
          </cell>
          <cell r="AI941">
            <v>1842</v>
          </cell>
          <cell r="AJ941">
            <v>13720111</v>
          </cell>
          <cell r="AK941">
            <v>2</v>
          </cell>
          <cell r="AN941">
            <v>0</v>
          </cell>
        </row>
        <row r="942">
          <cell r="A942">
            <v>7379</v>
          </cell>
          <cell r="B942">
            <v>0</v>
          </cell>
          <cell r="C942">
            <v>7791293018362</v>
          </cell>
          <cell r="E942" t="str">
            <v>PC</v>
          </cell>
          <cell r="F942" t="str">
            <v>Sedal</v>
          </cell>
          <cell r="G942" t="str">
            <v xml:space="preserve">Sedal enj. Algas 12 / 200 ml. </v>
          </cell>
          <cell r="H942" t="str">
            <v>e</v>
          </cell>
          <cell r="I942">
            <v>12</v>
          </cell>
          <cell r="AH942">
            <v>7379</v>
          </cell>
          <cell r="AI942">
            <v>1836</v>
          </cell>
          <cell r="AJ942">
            <v>13720111</v>
          </cell>
          <cell r="AK942">
            <v>9</v>
          </cell>
          <cell r="AN942">
            <v>0</v>
          </cell>
        </row>
        <row r="943">
          <cell r="A943">
            <v>7364</v>
          </cell>
          <cell r="B943">
            <v>0</v>
          </cell>
          <cell r="C943">
            <v>7791293018461</v>
          </cell>
          <cell r="E943" t="str">
            <v>PC</v>
          </cell>
          <cell r="F943" t="str">
            <v>Sedal</v>
          </cell>
          <cell r="G943" t="str">
            <v>Sedal enj. Algas 8 / 400 ml.</v>
          </cell>
          <cell r="H943" t="str">
            <v>e</v>
          </cell>
          <cell r="I943">
            <v>8</v>
          </cell>
          <cell r="AH943">
            <v>7364</v>
          </cell>
          <cell r="AI943">
            <v>1846</v>
          </cell>
          <cell r="AJ943">
            <v>13720111</v>
          </cell>
          <cell r="AK943">
            <v>10</v>
          </cell>
          <cell r="AN943">
            <v>0</v>
          </cell>
        </row>
        <row r="944">
          <cell r="A944">
            <v>10850</v>
          </cell>
          <cell r="B944">
            <v>0</v>
          </cell>
          <cell r="C944" t="str">
            <v>Combo</v>
          </cell>
          <cell r="E944" t="str">
            <v>PC</v>
          </cell>
          <cell r="F944" t="str">
            <v>Sedal</v>
          </cell>
          <cell r="G944" t="str">
            <v>Sedal enj. Aloe 400 ml. + Rexona 90 grs. (16 packs)</v>
          </cell>
          <cell r="H944" t="str">
            <v>e</v>
          </cell>
          <cell r="I944">
            <v>16</v>
          </cell>
          <cell r="AH944">
            <v>10850</v>
          </cell>
          <cell r="AI944">
            <v>18450</v>
          </cell>
          <cell r="AJ944">
            <v>13720136</v>
          </cell>
          <cell r="AK944">
            <v>5</v>
          </cell>
          <cell r="AN944">
            <v>0</v>
          </cell>
        </row>
        <row r="945">
          <cell r="A945">
            <v>7380</v>
          </cell>
          <cell r="B945">
            <v>0</v>
          </cell>
          <cell r="C945">
            <v>7791293018355</v>
          </cell>
          <cell r="E945" t="str">
            <v>PC</v>
          </cell>
          <cell r="F945" t="str">
            <v>Sedal</v>
          </cell>
          <cell r="G945" t="str">
            <v>Sedal enj. Aloe Progressive 12 / 200 ml.</v>
          </cell>
          <cell r="H945" t="str">
            <v>e</v>
          </cell>
          <cell r="I945">
            <v>12</v>
          </cell>
          <cell r="AH945">
            <v>7380</v>
          </cell>
          <cell r="AI945">
            <v>1835</v>
          </cell>
          <cell r="AJ945">
            <v>13720111</v>
          </cell>
          <cell r="AK945">
            <v>6</v>
          </cell>
          <cell r="AN945">
            <v>0</v>
          </cell>
        </row>
        <row r="946">
          <cell r="A946">
            <v>7367</v>
          </cell>
          <cell r="B946">
            <v>0</v>
          </cell>
          <cell r="C946">
            <v>7791293018454</v>
          </cell>
          <cell r="E946" t="str">
            <v>PC</v>
          </cell>
          <cell r="F946" t="str">
            <v>Sedal</v>
          </cell>
          <cell r="G946" t="str">
            <v>Sedal enj. Aloe Progressive 8 / 400 ml.</v>
          </cell>
          <cell r="H946" t="str">
            <v>e</v>
          </cell>
          <cell r="I946">
            <v>8</v>
          </cell>
          <cell r="AH946">
            <v>7367</v>
          </cell>
          <cell r="AI946">
            <v>1845</v>
          </cell>
          <cell r="AJ946">
            <v>13720111</v>
          </cell>
          <cell r="AK946">
            <v>4</v>
          </cell>
          <cell r="AN946">
            <v>0</v>
          </cell>
        </row>
        <row r="947">
          <cell r="A947">
            <v>5750</v>
          </cell>
          <cell r="B947">
            <v>0</v>
          </cell>
          <cell r="C947">
            <v>7791293018348</v>
          </cell>
          <cell r="E947" t="str">
            <v>PC</v>
          </cell>
          <cell r="F947" t="str">
            <v>Sedal</v>
          </cell>
          <cell r="G947" t="str">
            <v xml:space="preserve">Sedal enj. Balance 12 / 200 ml. </v>
          </cell>
          <cell r="H947" t="str">
            <v>e</v>
          </cell>
          <cell r="I947">
            <v>12</v>
          </cell>
          <cell r="AH947">
            <v>5750</v>
          </cell>
          <cell r="AI947">
            <v>1834</v>
          </cell>
          <cell r="AJ947">
            <v>13720111</v>
          </cell>
          <cell r="AK947">
            <v>11</v>
          </cell>
          <cell r="AN947">
            <v>0</v>
          </cell>
        </row>
        <row r="948">
          <cell r="A948">
            <v>28788</v>
          </cell>
          <cell r="B948">
            <v>0</v>
          </cell>
          <cell r="C948">
            <v>7791293125237</v>
          </cell>
          <cell r="E948" t="str">
            <v>PC</v>
          </cell>
          <cell r="F948" t="str">
            <v>Sedal</v>
          </cell>
          <cell r="G948" t="str">
            <v>Sedal Enj. Balance 12x240 ml.</v>
          </cell>
          <cell r="H948" t="str">
            <v>e</v>
          </cell>
          <cell r="I948">
            <v>12</v>
          </cell>
          <cell r="AG948">
            <v>37586</v>
          </cell>
          <cell r="AH948">
            <v>28788</v>
          </cell>
          <cell r="AI948">
            <v>28788</v>
          </cell>
          <cell r="AN948">
            <v>0</v>
          </cell>
        </row>
        <row r="949">
          <cell r="A949">
            <v>10895</v>
          </cell>
          <cell r="B949">
            <v>0</v>
          </cell>
          <cell r="C949" t="str">
            <v>Combo</v>
          </cell>
          <cell r="E949" t="str">
            <v>PC</v>
          </cell>
          <cell r="F949" t="str">
            <v>Sedal</v>
          </cell>
          <cell r="G949" t="str">
            <v>Sedal enj. Balance 400 ml. + Rexona 90 grs. (16 packs)</v>
          </cell>
          <cell r="H949" t="str">
            <v>e</v>
          </cell>
          <cell r="I949">
            <v>16</v>
          </cell>
          <cell r="AH949">
            <v>10895</v>
          </cell>
          <cell r="AI949">
            <v>18440</v>
          </cell>
          <cell r="AJ949">
            <v>13720136</v>
          </cell>
          <cell r="AK949">
            <v>4</v>
          </cell>
          <cell r="AN949">
            <v>0</v>
          </cell>
        </row>
        <row r="950">
          <cell r="A950">
            <v>5758</v>
          </cell>
          <cell r="B950">
            <v>0</v>
          </cell>
          <cell r="C950">
            <v>7791293018447</v>
          </cell>
          <cell r="E950" t="str">
            <v>PC</v>
          </cell>
          <cell r="F950" t="str">
            <v>Sedal</v>
          </cell>
          <cell r="G950" t="str">
            <v>Sedal enj. Balance 8 / 400 ml.</v>
          </cell>
          <cell r="H950" t="str">
            <v>e</v>
          </cell>
          <cell r="I950">
            <v>8</v>
          </cell>
          <cell r="AH950">
            <v>5758</v>
          </cell>
          <cell r="AI950">
            <v>1844</v>
          </cell>
          <cell r="AJ950">
            <v>13720111</v>
          </cell>
          <cell r="AK950">
            <v>7</v>
          </cell>
          <cell r="AN950">
            <v>0</v>
          </cell>
        </row>
        <row r="951">
          <cell r="A951">
            <v>5748</v>
          </cell>
          <cell r="B951">
            <v>0</v>
          </cell>
          <cell r="C951">
            <v>7791293015118</v>
          </cell>
          <cell r="E951" t="str">
            <v>PC</v>
          </cell>
          <cell r="F951" t="str">
            <v>Sedal</v>
          </cell>
          <cell r="G951" t="str">
            <v>Sedal enj. Ceramidas 12 / 200 ml.</v>
          </cell>
          <cell r="H951" t="str">
            <v>e</v>
          </cell>
          <cell r="I951">
            <v>12</v>
          </cell>
          <cell r="AH951">
            <v>5748</v>
          </cell>
          <cell r="AI951">
            <v>1511</v>
          </cell>
          <cell r="AJ951">
            <v>13720111</v>
          </cell>
          <cell r="AK951">
            <v>18</v>
          </cell>
          <cell r="AN951">
            <v>0</v>
          </cell>
        </row>
        <row r="952">
          <cell r="A952">
            <v>7386</v>
          </cell>
          <cell r="B952">
            <v>0</v>
          </cell>
          <cell r="C952">
            <v>7791293018300</v>
          </cell>
          <cell r="E952" t="str">
            <v>PC</v>
          </cell>
          <cell r="F952" t="str">
            <v>Sedal</v>
          </cell>
          <cell r="G952" t="str">
            <v>Sedal enj. Ceramidas 12 / 200 ml.</v>
          </cell>
          <cell r="H952" t="str">
            <v>e</v>
          </cell>
          <cell r="I952">
            <v>12</v>
          </cell>
          <cell r="AH952">
            <v>7386</v>
          </cell>
          <cell r="AI952">
            <v>1830</v>
          </cell>
          <cell r="AJ952">
            <v>13720111</v>
          </cell>
          <cell r="AK952">
            <v>13</v>
          </cell>
          <cell r="AN952">
            <v>0</v>
          </cell>
        </row>
        <row r="953">
          <cell r="A953">
            <v>28792</v>
          </cell>
          <cell r="B953">
            <v>0</v>
          </cell>
          <cell r="C953">
            <v>7791293125206</v>
          </cell>
          <cell r="E953" t="str">
            <v>PC</v>
          </cell>
          <cell r="F953" t="str">
            <v>Sedal</v>
          </cell>
          <cell r="G953" t="str">
            <v>Sedal Enj. Ceramidas 12x240 ml.</v>
          </cell>
          <cell r="H953" t="str">
            <v>e</v>
          </cell>
          <cell r="I953">
            <v>12</v>
          </cell>
          <cell r="AG953">
            <v>37586</v>
          </cell>
          <cell r="AH953">
            <v>28792</v>
          </cell>
          <cell r="AI953">
            <v>28792</v>
          </cell>
          <cell r="AN953">
            <v>0</v>
          </cell>
        </row>
        <row r="954">
          <cell r="A954">
            <v>10906</v>
          </cell>
          <cell r="B954">
            <v>0</v>
          </cell>
          <cell r="C954" t="str">
            <v>Combo</v>
          </cell>
          <cell r="E954" t="str">
            <v>PC</v>
          </cell>
          <cell r="F954" t="str">
            <v>Sedal</v>
          </cell>
          <cell r="G954" t="str">
            <v>Sedal enj. Ceramidas 400 ml. + Rexona 90 grs. (16 packs)</v>
          </cell>
          <cell r="H954" t="str">
            <v>e</v>
          </cell>
          <cell r="I954">
            <v>16</v>
          </cell>
          <cell r="AH954">
            <v>10906</v>
          </cell>
          <cell r="AI954">
            <v>15120</v>
          </cell>
          <cell r="AJ954">
            <v>13720136</v>
          </cell>
          <cell r="AK954">
            <v>1</v>
          </cell>
          <cell r="AN954">
            <v>0</v>
          </cell>
        </row>
        <row r="955">
          <cell r="A955">
            <v>5754</v>
          </cell>
          <cell r="B955">
            <v>0</v>
          </cell>
          <cell r="C955">
            <v>7791293015125</v>
          </cell>
          <cell r="E955" t="str">
            <v>PC</v>
          </cell>
          <cell r="F955" t="str">
            <v>Sedal</v>
          </cell>
          <cell r="G955" t="str">
            <v>Sedal enj. Ceramidas 8 / 400 ml.</v>
          </cell>
          <cell r="H955" t="str">
            <v>e</v>
          </cell>
          <cell r="I955">
            <v>8</v>
          </cell>
          <cell r="AH955">
            <v>5754</v>
          </cell>
          <cell r="AI955">
            <v>1512</v>
          </cell>
          <cell r="AJ955">
            <v>13720111</v>
          </cell>
          <cell r="AK955">
            <v>17</v>
          </cell>
          <cell r="AN955">
            <v>0</v>
          </cell>
        </row>
        <row r="956">
          <cell r="A956">
            <v>7374</v>
          </cell>
          <cell r="B956">
            <v>0</v>
          </cell>
          <cell r="C956">
            <v>7791293018409</v>
          </cell>
          <cell r="E956" t="str">
            <v>PC</v>
          </cell>
          <cell r="F956" t="str">
            <v>Sedal</v>
          </cell>
          <cell r="G956" t="str">
            <v>Sedal enj. Ceramidas 8 / 400 ml.</v>
          </cell>
          <cell r="H956" t="str">
            <v>e</v>
          </cell>
          <cell r="I956">
            <v>8</v>
          </cell>
          <cell r="AH956">
            <v>7374</v>
          </cell>
          <cell r="AI956">
            <v>1840</v>
          </cell>
          <cell r="AJ956">
            <v>13720111</v>
          </cell>
          <cell r="AK956">
            <v>12</v>
          </cell>
          <cell r="AN956">
            <v>0</v>
          </cell>
        </row>
        <row r="957">
          <cell r="A957">
            <v>5749</v>
          </cell>
          <cell r="B957">
            <v>0</v>
          </cell>
          <cell r="C957">
            <v>7791293015750</v>
          </cell>
          <cell r="E957" t="str">
            <v>PC</v>
          </cell>
          <cell r="F957" t="str">
            <v>Sedal</v>
          </cell>
          <cell r="G957" t="str">
            <v>Sedal enj. Color Vital 12 / 200 ml.</v>
          </cell>
          <cell r="H957" t="str">
            <v>e</v>
          </cell>
          <cell r="I957">
            <v>12</v>
          </cell>
          <cell r="AH957">
            <v>5749</v>
          </cell>
          <cell r="AI957">
            <v>1575</v>
          </cell>
          <cell r="AJ957">
            <v>13720111</v>
          </cell>
          <cell r="AK957">
            <v>19</v>
          </cell>
          <cell r="AN957">
            <v>0</v>
          </cell>
        </row>
        <row r="958">
          <cell r="A958">
            <v>28790</v>
          </cell>
          <cell r="B958">
            <v>0</v>
          </cell>
          <cell r="C958">
            <v>7791293125213</v>
          </cell>
          <cell r="E958" t="str">
            <v>PC</v>
          </cell>
          <cell r="F958" t="str">
            <v>Sedal</v>
          </cell>
          <cell r="G958" t="str">
            <v>Sedal Enj. Color Vital 12x240 ml.</v>
          </cell>
          <cell r="H958" t="str">
            <v>e</v>
          </cell>
          <cell r="I958">
            <v>12</v>
          </cell>
          <cell r="AG958">
            <v>37586</v>
          </cell>
          <cell r="AH958">
            <v>28790</v>
          </cell>
          <cell r="AI958">
            <v>28790</v>
          </cell>
          <cell r="AN958">
            <v>0</v>
          </cell>
        </row>
        <row r="959">
          <cell r="A959">
            <v>11654</v>
          </cell>
          <cell r="B959">
            <v>0</v>
          </cell>
          <cell r="C959" t="str">
            <v>Combo</v>
          </cell>
          <cell r="E959" t="str">
            <v>PC</v>
          </cell>
          <cell r="F959" t="str">
            <v>Sedal</v>
          </cell>
          <cell r="G959" t="str">
            <v>Sedal enj. Color Vital 400 ml. + Rexona 90 grs. (16 packs)</v>
          </cell>
          <cell r="H959" t="str">
            <v>e</v>
          </cell>
          <cell r="I959">
            <v>16</v>
          </cell>
          <cell r="AH959">
            <v>11654</v>
          </cell>
          <cell r="AI959">
            <v>15770</v>
          </cell>
          <cell r="AJ959">
            <v>13720136</v>
          </cell>
          <cell r="AK959">
            <v>2</v>
          </cell>
          <cell r="AN959">
            <v>0</v>
          </cell>
        </row>
        <row r="960">
          <cell r="A960">
            <v>5755</v>
          </cell>
          <cell r="B960">
            <v>0</v>
          </cell>
          <cell r="C960">
            <v>7791293015774</v>
          </cell>
          <cell r="E960" t="str">
            <v>PC</v>
          </cell>
          <cell r="F960" t="str">
            <v>Sedal</v>
          </cell>
          <cell r="G960" t="str">
            <v>Sedal enj. Color Vital 8 / 400 ml.</v>
          </cell>
          <cell r="H960" t="str">
            <v>e</v>
          </cell>
          <cell r="I960">
            <v>8</v>
          </cell>
          <cell r="AH960">
            <v>5755</v>
          </cell>
          <cell r="AI960">
            <v>1577</v>
          </cell>
          <cell r="AJ960">
            <v>13720111</v>
          </cell>
          <cell r="AK960">
            <v>20</v>
          </cell>
          <cell r="AN960">
            <v>0</v>
          </cell>
        </row>
        <row r="961">
          <cell r="A961">
            <v>7381</v>
          </cell>
          <cell r="B961">
            <v>0</v>
          </cell>
          <cell r="C961">
            <v>7791293018331</v>
          </cell>
          <cell r="E961" t="str">
            <v>PC</v>
          </cell>
          <cell r="F961" t="str">
            <v>Sedal</v>
          </cell>
          <cell r="G961" t="str">
            <v>Sedal enj. Control 12 / 200 ml</v>
          </cell>
          <cell r="H961" t="str">
            <v>e</v>
          </cell>
          <cell r="I961">
            <v>12</v>
          </cell>
          <cell r="AH961">
            <v>7381</v>
          </cell>
          <cell r="AI961">
            <v>1833</v>
          </cell>
          <cell r="AJ961">
            <v>13720111</v>
          </cell>
          <cell r="AK961">
            <v>1</v>
          </cell>
          <cell r="AN961">
            <v>0</v>
          </cell>
        </row>
        <row r="962">
          <cell r="A962">
            <v>7385</v>
          </cell>
          <cell r="B962">
            <v>0</v>
          </cell>
          <cell r="C962">
            <v>7791293018317</v>
          </cell>
          <cell r="E962" t="str">
            <v>PC</v>
          </cell>
          <cell r="F962" t="str">
            <v>Sedal</v>
          </cell>
          <cell r="G962" t="str">
            <v xml:space="preserve">Sedal enj. Ginseng 12 / 200 ml. </v>
          </cell>
          <cell r="H962" t="str">
            <v>e</v>
          </cell>
          <cell r="I962">
            <v>12</v>
          </cell>
          <cell r="AH962">
            <v>7385</v>
          </cell>
          <cell r="AI962">
            <v>1831</v>
          </cell>
          <cell r="AJ962">
            <v>13720111</v>
          </cell>
          <cell r="AK962">
            <v>3</v>
          </cell>
          <cell r="AN962">
            <v>0</v>
          </cell>
        </row>
        <row r="963">
          <cell r="A963">
            <v>7373</v>
          </cell>
          <cell r="B963">
            <v>0</v>
          </cell>
          <cell r="C963">
            <v>7791293018416</v>
          </cell>
          <cell r="E963" t="str">
            <v>PC</v>
          </cell>
          <cell r="F963" t="str">
            <v>Sedal</v>
          </cell>
          <cell r="G963" t="str">
            <v>Sedal enj. Ginseng 8 / 400 ml.</v>
          </cell>
          <cell r="H963" t="str">
            <v>e</v>
          </cell>
          <cell r="I963">
            <v>8</v>
          </cell>
          <cell r="AH963">
            <v>7373</v>
          </cell>
          <cell r="AI963">
            <v>1841</v>
          </cell>
          <cell r="AJ963">
            <v>13720111</v>
          </cell>
          <cell r="AK963">
            <v>14</v>
          </cell>
          <cell r="AN963">
            <v>0</v>
          </cell>
        </row>
        <row r="964">
          <cell r="A964">
            <v>7377</v>
          </cell>
          <cell r="B964">
            <v>0</v>
          </cell>
          <cell r="C964">
            <v>7791293018379</v>
          </cell>
          <cell r="E964" t="str">
            <v>PC</v>
          </cell>
          <cell r="F964" t="str">
            <v>Sedal</v>
          </cell>
          <cell r="G964" t="str">
            <v xml:space="preserve">Sedal enj. Henna 12 / 200 ml. </v>
          </cell>
          <cell r="H964" t="str">
            <v>e</v>
          </cell>
          <cell r="I964">
            <v>12</v>
          </cell>
          <cell r="AH964">
            <v>7377</v>
          </cell>
          <cell r="AI964">
            <v>1837</v>
          </cell>
          <cell r="AJ964">
            <v>13720111</v>
          </cell>
          <cell r="AK964">
            <v>5</v>
          </cell>
          <cell r="AN964">
            <v>0</v>
          </cell>
        </row>
        <row r="965">
          <cell r="A965">
            <v>7363</v>
          </cell>
          <cell r="B965">
            <v>0</v>
          </cell>
          <cell r="C965">
            <v>7791293018478</v>
          </cell>
          <cell r="E965" t="str">
            <v>PC</v>
          </cell>
          <cell r="F965" t="str">
            <v>Sedal</v>
          </cell>
          <cell r="G965" t="str">
            <v xml:space="preserve">Sedal enj. Henna 8 / 400 ml. </v>
          </cell>
          <cell r="H965" t="str">
            <v>e</v>
          </cell>
          <cell r="I965">
            <v>8</v>
          </cell>
          <cell r="AH965">
            <v>7363</v>
          </cell>
          <cell r="AI965">
            <v>1847</v>
          </cell>
          <cell r="AJ965">
            <v>13720111</v>
          </cell>
          <cell r="AK965">
            <v>15</v>
          </cell>
          <cell r="AN965">
            <v>0</v>
          </cell>
        </row>
        <row r="966">
          <cell r="A966">
            <v>5752</v>
          </cell>
          <cell r="B966">
            <v>0</v>
          </cell>
          <cell r="C966">
            <v>7791293019710</v>
          </cell>
          <cell r="E966" t="str">
            <v>PC</v>
          </cell>
          <cell r="F966" t="str">
            <v>Sedal</v>
          </cell>
          <cell r="G966" t="str">
            <v>Sedal enj. Hidraloe 12 / 200 ml.</v>
          </cell>
          <cell r="H966" t="str">
            <v>e</v>
          </cell>
          <cell r="I966">
            <v>12</v>
          </cell>
          <cell r="AG966">
            <v>37214</v>
          </cell>
          <cell r="AH966">
            <v>5752</v>
          </cell>
          <cell r="AI966">
            <v>1971</v>
          </cell>
          <cell r="AJ966">
            <v>13720111</v>
          </cell>
          <cell r="AK966">
            <v>22</v>
          </cell>
          <cell r="AN966">
            <v>0</v>
          </cell>
        </row>
        <row r="967">
          <cell r="A967">
            <v>28789</v>
          </cell>
          <cell r="B967">
            <v>0</v>
          </cell>
          <cell r="C967">
            <v>7791293125220</v>
          </cell>
          <cell r="E967" t="str">
            <v>PC</v>
          </cell>
          <cell r="F967" t="str">
            <v>Sedal</v>
          </cell>
          <cell r="G967" t="str">
            <v>Sedal Enj. Hidraloe 12x240 ml.</v>
          </cell>
          <cell r="H967" t="str">
            <v>e</v>
          </cell>
          <cell r="I967">
            <v>12</v>
          </cell>
          <cell r="AG967">
            <v>37586</v>
          </cell>
          <cell r="AH967">
            <v>28789</v>
          </cell>
          <cell r="AI967">
            <v>28789</v>
          </cell>
          <cell r="AN967">
            <v>0</v>
          </cell>
        </row>
        <row r="968">
          <cell r="A968">
            <v>5760</v>
          </cell>
          <cell r="B968">
            <v>0</v>
          </cell>
          <cell r="C968">
            <v>7791293019727</v>
          </cell>
          <cell r="E968" t="str">
            <v>PC</v>
          </cell>
          <cell r="F968" t="str">
            <v>Sedal</v>
          </cell>
          <cell r="G968" t="str">
            <v>Sedal enj. Hidraloe 8 / 400 ml.</v>
          </cell>
          <cell r="H968" t="str">
            <v>e</v>
          </cell>
          <cell r="I968">
            <v>8</v>
          </cell>
          <cell r="AG968">
            <v>37214</v>
          </cell>
          <cell r="AH968">
            <v>5760</v>
          </cell>
          <cell r="AI968">
            <v>1972</v>
          </cell>
          <cell r="AJ968">
            <v>13720111</v>
          </cell>
          <cell r="AK968">
            <v>23</v>
          </cell>
          <cell r="AN968">
            <v>0</v>
          </cell>
        </row>
        <row r="969">
          <cell r="A969">
            <v>27511</v>
          </cell>
          <cell r="B969">
            <v>0</v>
          </cell>
          <cell r="C969">
            <v>7791293139210</v>
          </cell>
          <cell r="E969" t="str">
            <v>PC</v>
          </cell>
          <cell r="F969" t="str">
            <v>Sedal</v>
          </cell>
          <cell r="G969" t="str">
            <v>Sedal enj. Lissage 12 / 200 ml.</v>
          </cell>
          <cell r="H969" t="str">
            <v>e</v>
          </cell>
          <cell r="I969">
            <v>12</v>
          </cell>
          <cell r="AG969">
            <v>37546</v>
          </cell>
          <cell r="AH969">
            <v>27511</v>
          </cell>
          <cell r="AI969">
            <v>13921</v>
          </cell>
          <cell r="AJ969">
            <v>13720111</v>
          </cell>
          <cell r="AK969">
            <v>27</v>
          </cell>
          <cell r="AN969">
            <v>0</v>
          </cell>
        </row>
        <row r="970">
          <cell r="A970">
            <v>28892</v>
          </cell>
          <cell r="B970">
            <v>0</v>
          </cell>
          <cell r="C970">
            <v>7791293139166</v>
          </cell>
          <cell r="E970" t="str">
            <v>PC</v>
          </cell>
          <cell r="F970" t="str">
            <v>Sedal</v>
          </cell>
          <cell r="G970" t="str">
            <v>Sedal Enj. Lissage 12x240 ml.</v>
          </cell>
          <cell r="H970" t="str">
            <v>e</v>
          </cell>
          <cell r="I970">
            <v>12</v>
          </cell>
          <cell r="AG970">
            <v>37586</v>
          </cell>
          <cell r="AH970">
            <v>28892</v>
          </cell>
          <cell r="AI970">
            <v>28892</v>
          </cell>
          <cell r="AN970">
            <v>0</v>
          </cell>
        </row>
        <row r="971">
          <cell r="A971">
            <v>27512</v>
          </cell>
          <cell r="B971">
            <v>0</v>
          </cell>
          <cell r="C971">
            <v>7791293139203</v>
          </cell>
          <cell r="E971" t="str">
            <v>PC</v>
          </cell>
          <cell r="F971" t="str">
            <v>Sedal</v>
          </cell>
          <cell r="G971" t="str">
            <v>Sedal enj. Lissage 8 / 400 ml.</v>
          </cell>
          <cell r="H971" t="str">
            <v>e</v>
          </cell>
          <cell r="I971">
            <v>8</v>
          </cell>
          <cell r="AG971">
            <v>37546</v>
          </cell>
          <cell r="AH971">
            <v>27512</v>
          </cell>
          <cell r="AI971">
            <v>13920</v>
          </cell>
          <cell r="AJ971">
            <v>13720111</v>
          </cell>
          <cell r="AK971">
            <v>26</v>
          </cell>
          <cell r="AN971">
            <v>0</v>
          </cell>
        </row>
        <row r="972">
          <cell r="A972">
            <v>5751</v>
          </cell>
          <cell r="B972">
            <v>0</v>
          </cell>
          <cell r="C972">
            <v>7791293018393</v>
          </cell>
          <cell r="E972" t="str">
            <v>PC</v>
          </cell>
          <cell r="F972" t="str">
            <v>Sedal</v>
          </cell>
          <cell r="G972" t="str">
            <v>Sedal enj. Selective 12 / 200 ml</v>
          </cell>
          <cell r="H972" t="str">
            <v>e</v>
          </cell>
          <cell r="I972">
            <v>12</v>
          </cell>
          <cell r="AH972">
            <v>5751</v>
          </cell>
          <cell r="AI972">
            <v>1839</v>
          </cell>
          <cell r="AJ972">
            <v>13720111</v>
          </cell>
          <cell r="AK972">
            <v>21</v>
          </cell>
          <cell r="AN972">
            <v>0</v>
          </cell>
        </row>
        <row r="973">
          <cell r="A973">
            <v>11029</v>
          </cell>
          <cell r="B973">
            <v>0</v>
          </cell>
          <cell r="C973" t="str">
            <v>Combo</v>
          </cell>
          <cell r="E973" t="str">
            <v>PC</v>
          </cell>
          <cell r="F973" t="str">
            <v>Sedal</v>
          </cell>
          <cell r="G973" t="str">
            <v>Sedal enj. Selective 400 ml. + Rexona 90 grs. (16 packs)</v>
          </cell>
          <cell r="H973" t="str">
            <v>e</v>
          </cell>
          <cell r="I973">
            <v>16</v>
          </cell>
          <cell r="AH973">
            <v>11029</v>
          </cell>
          <cell r="AI973">
            <v>18490</v>
          </cell>
          <cell r="AJ973">
            <v>13720136</v>
          </cell>
          <cell r="AK973">
            <v>6</v>
          </cell>
          <cell r="AN973">
            <v>0</v>
          </cell>
        </row>
        <row r="974">
          <cell r="A974">
            <v>5759</v>
          </cell>
          <cell r="B974">
            <v>0</v>
          </cell>
          <cell r="C974">
            <v>7791293018492</v>
          </cell>
          <cell r="E974" t="str">
            <v>PC</v>
          </cell>
          <cell r="F974" t="str">
            <v>Sedal</v>
          </cell>
          <cell r="G974" t="str">
            <v>Sedal enj. Selective 8 / 400 ml</v>
          </cell>
          <cell r="H974" t="str">
            <v>e</v>
          </cell>
          <cell r="I974">
            <v>8</v>
          </cell>
          <cell r="AH974">
            <v>5759</v>
          </cell>
          <cell r="AI974">
            <v>1849</v>
          </cell>
          <cell r="AJ974">
            <v>13720111</v>
          </cell>
          <cell r="AK974">
            <v>16</v>
          </cell>
          <cell r="AN974">
            <v>0</v>
          </cell>
        </row>
        <row r="975">
          <cell r="A975">
            <v>5730</v>
          </cell>
          <cell r="B975">
            <v>0</v>
          </cell>
          <cell r="C975">
            <v>7791293219028</v>
          </cell>
          <cell r="E975" t="str">
            <v>PC</v>
          </cell>
          <cell r="F975" t="str">
            <v>Sedal</v>
          </cell>
          <cell r="G975" t="str">
            <v>Sedal enj. Verano Intense 12 / 200 ml.</v>
          </cell>
          <cell r="H975" t="str">
            <v>e</v>
          </cell>
          <cell r="I975">
            <v>12</v>
          </cell>
          <cell r="AG975">
            <v>37236</v>
          </cell>
          <cell r="AH975">
            <v>5730</v>
          </cell>
          <cell r="AI975">
            <v>21902</v>
          </cell>
          <cell r="AJ975">
            <v>13720111</v>
          </cell>
          <cell r="AK975">
            <v>24</v>
          </cell>
          <cell r="AN975">
            <v>0</v>
          </cell>
        </row>
        <row r="976">
          <cell r="A976">
            <v>28893</v>
          </cell>
          <cell r="B976">
            <v>0</v>
          </cell>
          <cell r="C976">
            <v>7791293149134</v>
          </cell>
          <cell r="E976" t="str">
            <v>PC</v>
          </cell>
          <cell r="F976" t="str">
            <v>Sedal</v>
          </cell>
          <cell r="G976" t="str">
            <v xml:space="preserve">Sedal Enj. Verano Intense 12x240 ml </v>
          </cell>
          <cell r="H976" t="str">
            <v>e</v>
          </cell>
          <cell r="I976">
            <v>12</v>
          </cell>
          <cell r="AG976">
            <v>37586</v>
          </cell>
          <cell r="AH976">
            <v>28893</v>
          </cell>
          <cell r="AI976">
            <v>28893</v>
          </cell>
          <cell r="AN976">
            <v>0</v>
          </cell>
        </row>
        <row r="977">
          <cell r="A977">
            <v>27522</v>
          </cell>
          <cell r="B977">
            <v>0</v>
          </cell>
          <cell r="C977">
            <v>7791293219035</v>
          </cell>
          <cell r="E977" t="str">
            <v>PC</v>
          </cell>
          <cell r="F977" t="str">
            <v>Sedal</v>
          </cell>
          <cell r="G977" t="str">
            <v>Sedal enj. Verano Intense 8 / 400 ml.</v>
          </cell>
          <cell r="H977" t="str">
            <v>e</v>
          </cell>
          <cell r="I977">
            <v>8</v>
          </cell>
          <cell r="AG977">
            <v>37236</v>
          </cell>
          <cell r="AH977">
            <v>27522</v>
          </cell>
          <cell r="AI977">
            <v>21903</v>
          </cell>
          <cell r="AJ977">
            <v>13720111</v>
          </cell>
          <cell r="AK977">
            <v>25</v>
          </cell>
          <cell r="AN977">
            <v>0</v>
          </cell>
        </row>
        <row r="978">
          <cell r="A978">
            <v>6013</v>
          </cell>
          <cell r="B978">
            <v>0</v>
          </cell>
          <cell r="C978">
            <v>7891037007574</v>
          </cell>
          <cell r="E978" t="str">
            <v>PC</v>
          </cell>
          <cell r="F978" t="str">
            <v>Sedal</v>
          </cell>
          <cell r="G978" t="str">
            <v>Sedal hidraloe crema de tratamiento  6x450 g.</v>
          </cell>
          <cell r="H978" t="str">
            <v>e</v>
          </cell>
          <cell r="I978">
            <v>6</v>
          </cell>
          <cell r="AG978">
            <v>37330</v>
          </cell>
          <cell r="AH978">
            <v>6013</v>
          </cell>
          <cell r="AI978">
            <v>12927</v>
          </cell>
          <cell r="AJ978">
            <v>13720139</v>
          </cell>
          <cell r="AK978">
            <v>1</v>
          </cell>
          <cell r="AN978">
            <v>0</v>
          </cell>
        </row>
        <row r="979">
          <cell r="A979">
            <v>5779</v>
          </cell>
          <cell r="B979">
            <v>0</v>
          </cell>
          <cell r="C979">
            <v>7891037007581</v>
          </cell>
          <cell r="E979" t="str">
            <v>PC</v>
          </cell>
          <cell r="F979" t="str">
            <v>Sedal</v>
          </cell>
          <cell r="G979" t="str">
            <v>Sedal hidraloe crema para peinar 12x300 ml.</v>
          </cell>
          <cell r="H979" t="str">
            <v>e</v>
          </cell>
          <cell r="I979">
            <v>12</v>
          </cell>
          <cell r="AG979">
            <v>37330</v>
          </cell>
          <cell r="AH979">
            <v>5779</v>
          </cell>
          <cell r="AI979">
            <v>12928</v>
          </cell>
          <cell r="AJ979">
            <v>13720139</v>
          </cell>
          <cell r="AK979">
            <v>2</v>
          </cell>
          <cell r="AN979">
            <v>0</v>
          </cell>
        </row>
        <row r="980">
          <cell r="A980">
            <v>27547</v>
          </cell>
          <cell r="B980">
            <v>0</v>
          </cell>
          <cell r="C980">
            <v>7891037129665</v>
          </cell>
          <cell r="E980" t="str">
            <v>PC</v>
          </cell>
          <cell r="F980" t="str">
            <v>Sedal</v>
          </cell>
          <cell r="G980" t="str">
            <v>Sedal Lissage crema de tratamiento 6x450 ml.</v>
          </cell>
          <cell r="H980" t="str">
            <v>e</v>
          </cell>
          <cell r="I980">
            <v>6</v>
          </cell>
          <cell r="AH980">
            <v>27547</v>
          </cell>
          <cell r="AI980">
            <v>12966</v>
          </cell>
          <cell r="AN980">
            <v>0</v>
          </cell>
        </row>
        <row r="981">
          <cell r="A981">
            <v>27546</v>
          </cell>
          <cell r="B981">
            <v>0</v>
          </cell>
          <cell r="C981">
            <v>7891037129658</v>
          </cell>
          <cell r="E981" t="str">
            <v>PC</v>
          </cell>
          <cell r="F981" t="str">
            <v>Sedal</v>
          </cell>
          <cell r="G981" t="str">
            <v>Sedal Lissage crema para peinar 12x300 ml.</v>
          </cell>
          <cell r="H981" t="str">
            <v>e</v>
          </cell>
          <cell r="I981">
            <v>12</v>
          </cell>
          <cell r="AH981">
            <v>27546</v>
          </cell>
          <cell r="AI981">
            <v>12965</v>
          </cell>
          <cell r="AN981">
            <v>0</v>
          </cell>
        </row>
        <row r="982">
          <cell r="A982">
            <v>8385</v>
          </cell>
          <cell r="B982">
            <v>0</v>
          </cell>
          <cell r="C982">
            <v>7791293014371</v>
          </cell>
          <cell r="E982" t="str">
            <v>PC</v>
          </cell>
          <cell r="F982" t="str">
            <v>Sedal</v>
          </cell>
          <cell r="G982" t="str">
            <v>Sedal Sh. ADN 12 / 200 ml.</v>
          </cell>
          <cell r="H982" t="str">
            <v>e</v>
          </cell>
          <cell r="I982">
            <v>12</v>
          </cell>
          <cell r="AH982">
            <v>8385</v>
          </cell>
          <cell r="AI982">
            <v>1437</v>
          </cell>
          <cell r="AJ982">
            <v>13710701</v>
          </cell>
          <cell r="AK982">
            <v>1</v>
          </cell>
          <cell r="AN982">
            <v>0</v>
          </cell>
        </row>
        <row r="983">
          <cell r="A983">
            <v>11653</v>
          </cell>
          <cell r="B983">
            <v>0</v>
          </cell>
          <cell r="C983" t="str">
            <v>Combo</v>
          </cell>
          <cell r="E983" t="str">
            <v>PC</v>
          </cell>
          <cell r="F983" t="str">
            <v>Sedal</v>
          </cell>
          <cell r="G983" t="str">
            <v>Sedal Sh. ADN 400 ml. + Rexona 90 grs. (16 packs)</v>
          </cell>
          <cell r="H983" t="str">
            <v>e</v>
          </cell>
          <cell r="I983">
            <v>16</v>
          </cell>
          <cell r="AH983">
            <v>11653</v>
          </cell>
          <cell r="AI983">
            <v>14570</v>
          </cell>
          <cell r="AJ983">
            <v>13710759</v>
          </cell>
          <cell r="AK983">
            <v>5</v>
          </cell>
          <cell r="AN983">
            <v>0</v>
          </cell>
        </row>
        <row r="984">
          <cell r="A984">
            <v>8387</v>
          </cell>
          <cell r="B984">
            <v>0</v>
          </cell>
          <cell r="C984">
            <v>7791293014579</v>
          </cell>
          <cell r="E984" t="str">
            <v>PC</v>
          </cell>
          <cell r="F984" t="str">
            <v>Sedal</v>
          </cell>
          <cell r="G984" t="str">
            <v>Sedal Sh. ADN 8 / 400 ml.</v>
          </cell>
          <cell r="H984" t="str">
            <v>e</v>
          </cell>
          <cell r="I984">
            <v>8</v>
          </cell>
          <cell r="AH984">
            <v>8387</v>
          </cell>
          <cell r="AI984">
            <v>1457</v>
          </cell>
          <cell r="AJ984">
            <v>13710701</v>
          </cell>
          <cell r="AK984">
            <v>8</v>
          </cell>
          <cell r="AN984">
            <v>0</v>
          </cell>
        </row>
        <row r="985">
          <cell r="A985">
            <v>7115</v>
          </cell>
          <cell r="B985">
            <v>0</v>
          </cell>
          <cell r="C985">
            <v>7791293324579</v>
          </cell>
          <cell r="E985" t="str">
            <v>PC</v>
          </cell>
          <cell r="F985" t="str">
            <v>Sedal</v>
          </cell>
          <cell r="G985" t="str">
            <v>Sedal Sh. ADN 8x480 ml. (80ml. GRATIS)</v>
          </cell>
          <cell r="H985" t="str">
            <v>e</v>
          </cell>
          <cell r="I985">
            <v>8</v>
          </cell>
          <cell r="AG985">
            <v>37410</v>
          </cell>
          <cell r="AH985">
            <v>7115</v>
          </cell>
          <cell r="AI985">
            <v>32457</v>
          </cell>
          <cell r="AJ985">
            <v>13710701</v>
          </cell>
          <cell r="AK985">
            <v>34</v>
          </cell>
          <cell r="AN985">
            <v>0</v>
          </cell>
        </row>
        <row r="986">
          <cell r="A986">
            <v>7910</v>
          </cell>
          <cell r="B986">
            <v>0</v>
          </cell>
          <cell r="C986">
            <v>7791293014265</v>
          </cell>
          <cell r="E986" t="str">
            <v>PC</v>
          </cell>
          <cell r="F986" t="str">
            <v>Sedal</v>
          </cell>
          <cell r="G986" t="str">
            <v>Sedal Sh. Algas 12 / 200 ml.</v>
          </cell>
          <cell r="H986" t="str">
            <v>e</v>
          </cell>
          <cell r="I986">
            <v>12</v>
          </cell>
          <cell r="AH986">
            <v>7910</v>
          </cell>
          <cell r="AI986">
            <v>1426</v>
          </cell>
          <cell r="AJ986">
            <v>13710701</v>
          </cell>
          <cell r="AK986">
            <v>5</v>
          </cell>
          <cell r="AN986">
            <v>0</v>
          </cell>
        </row>
        <row r="987">
          <cell r="A987">
            <v>7743</v>
          </cell>
          <cell r="B987">
            <v>0</v>
          </cell>
          <cell r="C987">
            <v>7791293014463</v>
          </cell>
          <cell r="E987" t="str">
            <v>PC</v>
          </cell>
          <cell r="F987" t="str">
            <v>Sedal</v>
          </cell>
          <cell r="G987" t="str">
            <v>Sedal Sh. Algas 8 / 400 ml.</v>
          </cell>
          <cell r="H987" t="str">
            <v>e</v>
          </cell>
          <cell r="I987">
            <v>8</v>
          </cell>
          <cell r="AH987">
            <v>7743</v>
          </cell>
          <cell r="AI987">
            <v>1446</v>
          </cell>
          <cell r="AJ987">
            <v>13710701</v>
          </cell>
          <cell r="AK987">
            <v>14</v>
          </cell>
          <cell r="AN987">
            <v>0</v>
          </cell>
        </row>
        <row r="988">
          <cell r="A988">
            <v>11237</v>
          </cell>
          <cell r="B988">
            <v>0</v>
          </cell>
          <cell r="C988" t="str">
            <v>Combo</v>
          </cell>
          <cell r="E988" t="str">
            <v>PC</v>
          </cell>
          <cell r="F988" t="str">
            <v>Sedal</v>
          </cell>
          <cell r="G988" t="str">
            <v>Sedal Sh. Aloe 400 ml. + Rexona 90 grs. (16 packs)</v>
          </cell>
          <cell r="H988" t="str">
            <v>e</v>
          </cell>
          <cell r="I988">
            <v>16</v>
          </cell>
          <cell r="AH988">
            <v>11237</v>
          </cell>
          <cell r="AI988">
            <v>14450</v>
          </cell>
          <cell r="AJ988">
            <v>13710759</v>
          </cell>
          <cell r="AK988">
            <v>4</v>
          </cell>
          <cell r="AN988">
            <v>0</v>
          </cell>
        </row>
        <row r="989">
          <cell r="A989">
            <v>7913</v>
          </cell>
          <cell r="B989">
            <v>0</v>
          </cell>
          <cell r="C989">
            <v>7791293014258</v>
          </cell>
          <cell r="E989" t="str">
            <v>PC</v>
          </cell>
          <cell r="F989" t="str">
            <v>Sedal</v>
          </cell>
          <cell r="G989" t="str">
            <v>Sedal Sh. Aloe Progressive 12 / 200 ml</v>
          </cell>
          <cell r="H989" t="str">
            <v>e</v>
          </cell>
          <cell r="I989">
            <v>12</v>
          </cell>
          <cell r="AH989">
            <v>7913</v>
          </cell>
          <cell r="AI989">
            <v>1425</v>
          </cell>
          <cell r="AJ989">
            <v>13710701</v>
          </cell>
          <cell r="AK989">
            <v>13</v>
          </cell>
          <cell r="AN989">
            <v>0</v>
          </cell>
        </row>
        <row r="990">
          <cell r="A990">
            <v>7752</v>
          </cell>
          <cell r="B990">
            <v>0</v>
          </cell>
          <cell r="C990">
            <v>7791293014456</v>
          </cell>
          <cell r="E990" t="str">
            <v>PC</v>
          </cell>
          <cell r="F990" t="str">
            <v>Sedal</v>
          </cell>
          <cell r="G990" t="str">
            <v>Sedal Sh. Aloe Progressive 8 / 400 ml</v>
          </cell>
          <cell r="H990" t="str">
            <v>e</v>
          </cell>
          <cell r="I990">
            <v>8</v>
          </cell>
          <cell r="AH990">
            <v>7752</v>
          </cell>
          <cell r="AI990">
            <v>1445</v>
          </cell>
          <cell r="AJ990">
            <v>13710701</v>
          </cell>
          <cell r="AK990">
            <v>15</v>
          </cell>
          <cell r="AN990">
            <v>0</v>
          </cell>
        </row>
        <row r="991">
          <cell r="A991">
            <v>7922</v>
          </cell>
          <cell r="B991">
            <v>0</v>
          </cell>
          <cell r="C991">
            <v>7791293014203</v>
          </cell>
          <cell r="E991" t="str">
            <v>PC</v>
          </cell>
          <cell r="F991" t="str">
            <v>Sedal</v>
          </cell>
          <cell r="G991" t="str">
            <v>Sedal Sh. Ceramidas 12 / 200 ml.</v>
          </cell>
          <cell r="H991" t="str">
            <v>e</v>
          </cell>
          <cell r="I991">
            <v>12</v>
          </cell>
          <cell r="AH991">
            <v>7922</v>
          </cell>
          <cell r="AI991">
            <v>1420</v>
          </cell>
          <cell r="AJ991">
            <v>13710701</v>
          </cell>
          <cell r="AK991">
            <v>16</v>
          </cell>
          <cell r="AN991">
            <v>0</v>
          </cell>
        </row>
        <row r="992">
          <cell r="A992">
            <v>5728</v>
          </cell>
          <cell r="B992">
            <v>0</v>
          </cell>
          <cell r="C992">
            <v>7791293015033</v>
          </cell>
          <cell r="E992" t="str">
            <v>PC</v>
          </cell>
          <cell r="F992" t="str">
            <v>Sedal</v>
          </cell>
          <cell r="G992" t="str">
            <v>Sedal Sh. Ceramidas 12 / 200 ml.</v>
          </cell>
          <cell r="H992" t="str">
            <v>e</v>
          </cell>
          <cell r="I992">
            <v>12</v>
          </cell>
          <cell r="AH992">
            <v>5728</v>
          </cell>
          <cell r="AI992">
            <v>1503</v>
          </cell>
          <cell r="AJ992">
            <v>13710701</v>
          </cell>
          <cell r="AK992">
            <v>22</v>
          </cell>
          <cell r="AN992">
            <v>0</v>
          </cell>
        </row>
        <row r="993">
          <cell r="A993">
            <v>28793</v>
          </cell>
          <cell r="B993">
            <v>0</v>
          </cell>
          <cell r="C993">
            <v>7791293125039</v>
          </cell>
          <cell r="E993" t="str">
            <v>PC</v>
          </cell>
          <cell r="F993" t="str">
            <v>Sedal</v>
          </cell>
          <cell r="G993" t="str">
            <v xml:space="preserve">Sedal Sh. Ceramidas 12x240 ml. </v>
          </cell>
          <cell r="H993" t="str">
            <v>e</v>
          </cell>
          <cell r="I993">
            <v>12</v>
          </cell>
          <cell r="AG993">
            <v>37586</v>
          </cell>
          <cell r="AH993">
            <v>28793</v>
          </cell>
          <cell r="AI993">
            <v>28793</v>
          </cell>
          <cell r="AN993">
            <v>0</v>
          </cell>
        </row>
        <row r="994">
          <cell r="A994">
            <v>6938</v>
          </cell>
          <cell r="B994">
            <v>0</v>
          </cell>
          <cell r="C994" t="str">
            <v>Combo</v>
          </cell>
          <cell r="E994" t="str">
            <v>PC</v>
          </cell>
          <cell r="F994" t="str">
            <v>Sedal</v>
          </cell>
          <cell r="G994" t="str">
            <v>Sedal Sh. Ceramidas 400 ml. + Rexona 90 grs. (16 packs)</v>
          </cell>
          <cell r="H994" t="str">
            <v>e</v>
          </cell>
          <cell r="I994">
            <v>16</v>
          </cell>
          <cell r="AH994">
            <v>6938</v>
          </cell>
          <cell r="AI994">
            <v>15040</v>
          </cell>
          <cell r="AJ994">
            <v>13710759</v>
          </cell>
          <cell r="AK994">
            <v>6</v>
          </cell>
          <cell r="AN994">
            <v>0</v>
          </cell>
        </row>
        <row r="995">
          <cell r="A995">
            <v>7792</v>
          </cell>
          <cell r="B995">
            <v>0</v>
          </cell>
          <cell r="C995">
            <v>7791293014401</v>
          </cell>
          <cell r="E995" t="str">
            <v>PC</v>
          </cell>
          <cell r="F995" t="str">
            <v>Sedal</v>
          </cell>
          <cell r="G995" t="str">
            <v>Sedal Sh. Ceramidas 8 / 400 ml.</v>
          </cell>
          <cell r="H995" t="str">
            <v>e</v>
          </cell>
          <cell r="I995">
            <v>8</v>
          </cell>
          <cell r="AH995">
            <v>7792</v>
          </cell>
          <cell r="AI995">
            <v>1440</v>
          </cell>
          <cell r="AJ995">
            <v>13710701</v>
          </cell>
          <cell r="AK995">
            <v>9</v>
          </cell>
          <cell r="AN995">
            <v>0</v>
          </cell>
        </row>
        <row r="996">
          <cell r="A996">
            <v>5736</v>
          </cell>
          <cell r="B996">
            <v>0</v>
          </cell>
          <cell r="C996">
            <v>7791293015040</v>
          </cell>
          <cell r="E996" t="str">
            <v>PC</v>
          </cell>
          <cell r="F996" t="str">
            <v>Sedal</v>
          </cell>
          <cell r="G996" t="str">
            <v>Sedal Sh. Ceramidas 8 / 400 ml.</v>
          </cell>
          <cell r="H996" t="str">
            <v>e</v>
          </cell>
          <cell r="I996">
            <v>8</v>
          </cell>
          <cell r="AH996">
            <v>5736</v>
          </cell>
          <cell r="AI996">
            <v>1504</v>
          </cell>
          <cell r="AJ996">
            <v>13710701</v>
          </cell>
          <cell r="AK996">
            <v>21</v>
          </cell>
          <cell r="AN996">
            <v>0</v>
          </cell>
        </row>
        <row r="997">
          <cell r="A997">
            <v>7130</v>
          </cell>
          <cell r="B997">
            <v>0</v>
          </cell>
          <cell r="C997">
            <v>7791293315041</v>
          </cell>
          <cell r="E997" t="str">
            <v>PC</v>
          </cell>
          <cell r="F997" t="str">
            <v>Sedal</v>
          </cell>
          <cell r="G997" t="str">
            <v>Sedal Sh. Ceramidas 8x480 ml. (80ml. GRATIS)</v>
          </cell>
          <cell r="H997" t="str">
            <v>e</v>
          </cell>
          <cell r="I997">
            <v>8</v>
          </cell>
          <cell r="AG997">
            <v>37410</v>
          </cell>
          <cell r="AH997">
            <v>7130</v>
          </cell>
          <cell r="AI997">
            <v>31504</v>
          </cell>
          <cell r="AJ997">
            <v>13710701</v>
          </cell>
          <cell r="AK997">
            <v>32</v>
          </cell>
          <cell r="AN997">
            <v>0</v>
          </cell>
        </row>
        <row r="998">
          <cell r="A998">
            <v>5725</v>
          </cell>
          <cell r="B998">
            <v>0</v>
          </cell>
          <cell r="C998">
            <v>7791293011752</v>
          </cell>
          <cell r="E998" t="str">
            <v>PC</v>
          </cell>
          <cell r="F998" t="str">
            <v>Sedal</v>
          </cell>
          <cell r="G998" t="str">
            <v>Sedal Sh. Color Vital 12 / 200 ml.</v>
          </cell>
          <cell r="H998" t="str">
            <v>e</v>
          </cell>
          <cell r="I998">
            <v>12</v>
          </cell>
          <cell r="AH998">
            <v>5725</v>
          </cell>
          <cell r="AI998">
            <v>1175</v>
          </cell>
          <cell r="AJ998">
            <v>13710701</v>
          </cell>
          <cell r="AK998">
            <v>24</v>
          </cell>
          <cell r="AN998">
            <v>0</v>
          </cell>
        </row>
        <row r="999">
          <cell r="A999">
            <v>28795</v>
          </cell>
          <cell r="B999">
            <v>0</v>
          </cell>
          <cell r="C999">
            <v>7791293125008</v>
          </cell>
          <cell r="E999" t="str">
            <v>PC</v>
          </cell>
          <cell r="F999" t="str">
            <v>Sedal</v>
          </cell>
          <cell r="G999" t="str">
            <v xml:space="preserve">Sedal Sh. Color Vital 12x240 ml </v>
          </cell>
          <cell r="H999" t="str">
            <v>e</v>
          </cell>
          <cell r="I999">
            <v>12</v>
          </cell>
          <cell r="AG999">
            <v>37586</v>
          </cell>
          <cell r="AH999">
            <v>28795</v>
          </cell>
          <cell r="AI999">
            <v>28795</v>
          </cell>
          <cell r="AN999">
            <v>0</v>
          </cell>
        </row>
        <row r="1000">
          <cell r="A1000">
            <v>11651</v>
          </cell>
          <cell r="B1000">
            <v>0</v>
          </cell>
          <cell r="C1000" t="str">
            <v>Combo</v>
          </cell>
          <cell r="E1000" t="str">
            <v>PC</v>
          </cell>
          <cell r="F1000" t="str">
            <v>Sedal</v>
          </cell>
          <cell r="G1000" t="str">
            <v>Sedal Sh. Color Vital 400 ml. + Rexona 90 grs. (16 packs)</v>
          </cell>
          <cell r="H1000" t="str">
            <v>e</v>
          </cell>
          <cell r="I1000">
            <v>16</v>
          </cell>
          <cell r="AH1000">
            <v>11651</v>
          </cell>
          <cell r="AI1000">
            <v>11770</v>
          </cell>
          <cell r="AJ1000">
            <v>13710759</v>
          </cell>
          <cell r="AK1000">
            <v>1</v>
          </cell>
          <cell r="AN1000">
            <v>0</v>
          </cell>
        </row>
        <row r="1001">
          <cell r="A1001">
            <v>5733</v>
          </cell>
          <cell r="B1001">
            <v>0</v>
          </cell>
          <cell r="C1001">
            <v>7791293011776</v>
          </cell>
          <cell r="E1001" t="str">
            <v>PC</v>
          </cell>
          <cell r="F1001" t="str">
            <v>Sedal</v>
          </cell>
          <cell r="G1001" t="str">
            <v>Sedal Sh. Color Vital 8 / 400 ml.</v>
          </cell>
          <cell r="H1001" t="str">
            <v>e</v>
          </cell>
          <cell r="I1001">
            <v>8</v>
          </cell>
          <cell r="AH1001">
            <v>5733</v>
          </cell>
          <cell r="AI1001">
            <v>1177</v>
          </cell>
          <cell r="AJ1001">
            <v>13710701</v>
          </cell>
          <cell r="AK1001">
            <v>23</v>
          </cell>
          <cell r="AN1001">
            <v>0</v>
          </cell>
        </row>
        <row r="1002">
          <cell r="A1002">
            <v>7576</v>
          </cell>
          <cell r="B1002">
            <v>0</v>
          </cell>
          <cell r="C1002">
            <v>7791293111773</v>
          </cell>
          <cell r="E1002" t="str">
            <v>PC</v>
          </cell>
          <cell r="F1002" t="str">
            <v>Sedal</v>
          </cell>
          <cell r="G1002" t="str">
            <v>Sedal Sh. Color Vital 8 / 400 ml.+50g. Enj.</v>
          </cell>
          <cell r="H1002" t="str">
            <v>e</v>
          </cell>
          <cell r="I1002">
            <v>8</v>
          </cell>
          <cell r="AH1002">
            <v>7576</v>
          </cell>
          <cell r="AI1002">
            <v>11177</v>
          </cell>
          <cell r="AJ1002">
            <v>13710701</v>
          </cell>
          <cell r="AK1002">
            <v>25</v>
          </cell>
          <cell r="AN1002">
            <v>0</v>
          </cell>
        </row>
        <row r="1003">
          <cell r="A1003">
            <v>7119</v>
          </cell>
          <cell r="B1003">
            <v>0</v>
          </cell>
          <cell r="C1003">
            <v>7791293311777</v>
          </cell>
          <cell r="E1003" t="str">
            <v>PC</v>
          </cell>
          <cell r="F1003" t="str">
            <v>Sedal</v>
          </cell>
          <cell r="G1003" t="str">
            <v>Sedal Sh. Color Vital 8x480 ml. (80ml. GRATIS)</v>
          </cell>
          <cell r="H1003" t="str">
            <v>e</v>
          </cell>
          <cell r="I1003">
            <v>8</v>
          </cell>
          <cell r="AG1003">
            <v>37410</v>
          </cell>
          <cell r="AH1003">
            <v>7119</v>
          </cell>
          <cell r="AI1003">
            <v>31177</v>
          </cell>
          <cell r="AJ1003">
            <v>13710701</v>
          </cell>
          <cell r="AK1003">
            <v>33</v>
          </cell>
          <cell r="AN1003">
            <v>0</v>
          </cell>
        </row>
        <row r="1004">
          <cell r="A1004">
            <v>8384</v>
          </cell>
          <cell r="B1004">
            <v>0</v>
          </cell>
          <cell r="C1004">
            <v>7791293014234</v>
          </cell>
          <cell r="E1004" t="str">
            <v>PC</v>
          </cell>
          <cell r="F1004" t="str">
            <v>Sedal</v>
          </cell>
          <cell r="G1004" t="str">
            <v>Sedal Sh. Control 12 / 200 ml.</v>
          </cell>
          <cell r="H1004" t="str">
            <v>e</v>
          </cell>
          <cell r="I1004">
            <v>12</v>
          </cell>
          <cell r="AH1004">
            <v>8384</v>
          </cell>
          <cell r="AI1004">
            <v>1423</v>
          </cell>
          <cell r="AJ1004">
            <v>13710701</v>
          </cell>
          <cell r="AK1004">
            <v>3</v>
          </cell>
          <cell r="AN1004">
            <v>0</v>
          </cell>
        </row>
        <row r="1005">
          <cell r="A1005">
            <v>5726</v>
          </cell>
          <cell r="B1005">
            <v>0</v>
          </cell>
          <cell r="C1005">
            <v>7791293014227</v>
          </cell>
          <cell r="E1005" t="str">
            <v>PC</v>
          </cell>
          <cell r="F1005" t="str">
            <v>Sedal</v>
          </cell>
          <cell r="G1005" t="str">
            <v>Sedal Sh. Crema 12 / 200 ml.</v>
          </cell>
          <cell r="H1005" t="str">
            <v>e</v>
          </cell>
          <cell r="I1005">
            <v>12</v>
          </cell>
          <cell r="AH1005">
            <v>5726</v>
          </cell>
          <cell r="AI1005">
            <v>1422</v>
          </cell>
          <cell r="AJ1005">
            <v>13710701</v>
          </cell>
          <cell r="AK1005">
            <v>10</v>
          </cell>
          <cell r="AN1005">
            <v>0</v>
          </cell>
        </row>
        <row r="1006">
          <cell r="A1006">
            <v>28797</v>
          </cell>
          <cell r="B1006">
            <v>0</v>
          </cell>
          <cell r="C1006">
            <v>7791293125015</v>
          </cell>
          <cell r="E1006" t="str">
            <v>PC</v>
          </cell>
          <cell r="F1006" t="str">
            <v>Sedal</v>
          </cell>
          <cell r="G1006" t="str">
            <v>Sedal Sh. Crema 12x240 ml.</v>
          </cell>
          <cell r="H1006" t="str">
            <v>e</v>
          </cell>
          <cell r="I1006">
            <v>12</v>
          </cell>
          <cell r="AG1006">
            <v>37586</v>
          </cell>
          <cell r="AH1006">
            <v>28797</v>
          </cell>
          <cell r="AI1006">
            <v>28797</v>
          </cell>
          <cell r="AN1006">
            <v>0</v>
          </cell>
        </row>
        <row r="1007">
          <cell r="A1007">
            <v>11382</v>
          </cell>
          <cell r="B1007">
            <v>0</v>
          </cell>
          <cell r="C1007" t="str">
            <v>Combo</v>
          </cell>
          <cell r="E1007" t="str">
            <v>PC</v>
          </cell>
          <cell r="F1007" t="str">
            <v>Sedal</v>
          </cell>
          <cell r="G1007" t="str">
            <v>Sedal Sh. Crema 400 ml. + Rexona 90 grs. (16 packs)</v>
          </cell>
          <cell r="H1007" t="str">
            <v>e</v>
          </cell>
          <cell r="I1007">
            <v>16</v>
          </cell>
          <cell r="AH1007">
            <v>11382</v>
          </cell>
          <cell r="AI1007">
            <v>14420</v>
          </cell>
          <cell r="AJ1007">
            <v>13710759</v>
          </cell>
          <cell r="AK1007">
            <v>2</v>
          </cell>
          <cell r="AN1007">
            <v>0</v>
          </cell>
        </row>
        <row r="1008">
          <cell r="A1008">
            <v>5734</v>
          </cell>
          <cell r="B1008">
            <v>0</v>
          </cell>
          <cell r="C1008">
            <v>7791293014425</v>
          </cell>
          <cell r="E1008" t="str">
            <v>PC</v>
          </cell>
          <cell r="F1008" t="str">
            <v>Sedal</v>
          </cell>
          <cell r="G1008" t="str">
            <v>Sedal Sh. Crema 8 / 400 ml.</v>
          </cell>
          <cell r="H1008" t="str">
            <v>e</v>
          </cell>
          <cell r="I1008">
            <v>8</v>
          </cell>
          <cell r="AH1008">
            <v>5734</v>
          </cell>
          <cell r="AI1008">
            <v>1442</v>
          </cell>
          <cell r="AJ1008">
            <v>13710701</v>
          </cell>
          <cell r="AK1008">
            <v>11</v>
          </cell>
          <cell r="AN1008">
            <v>0</v>
          </cell>
        </row>
        <row r="1009">
          <cell r="A1009">
            <v>7335</v>
          </cell>
          <cell r="B1009">
            <v>0</v>
          </cell>
          <cell r="C1009">
            <v>7791293019632</v>
          </cell>
          <cell r="E1009" t="str">
            <v>PC</v>
          </cell>
          <cell r="F1009" t="str">
            <v>Sedal</v>
          </cell>
          <cell r="G1009" t="str">
            <v xml:space="preserve">Sedal Sh. Duo Nor-Graso 12 / 200 ml. </v>
          </cell>
          <cell r="H1009" t="str">
            <v>e</v>
          </cell>
          <cell r="I1009">
            <v>12</v>
          </cell>
          <cell r="AH1009">
            <v>7335</v>
          </cell>
          <cell r="AI1009">
            <v>1963</v>
          </cell>
          <cell r="AN1009">
            <v>0</v>
          </cell>
        </row>
        <row r="1010">
          <cell r="A1010">
            <v>7333</v>
          </cell>
          <cell r="B1010">
            <v>0</v>
          </cell>
          <cell r="C1010">
            <v>7791293019642</v>
          </cell>
          <cell r="E1010" t="str">
            <v>PC</v>
          </cell>
          <cell r="F1010" t="str">
            <v>Sedal</v>
          </cell>
          <cell r="G1010" t="str">
            <v xml:space="preserve">Sedal Sh. Duo Nor-Graso 8 / 400 ml. </v>
          </cell>
          <cell r="H1010" t="str">
            <v>e</v>
          </cell>
          <cell r="I1010">
            <v>8</v>
          </cell>
          <cell r="AH1010">
            <v>7333</v>
          </cell>
          <cell r="AI1010">
            <v>1964</v>
          </cell>
          <cell r="AJ1010">
            <v>13710505</v>
          </cell>
          <cell r="AK1010">
            <v>1</v>
          </cell>
          <cell r="AN1010">
            <v>0</v>
          </cell>
        </row>
        <row r="1011">
          <cell r="A1011">
            <v>7336</v>
          </cell>
          <cell r="B1011">
            <v>0</v>
          </cell>
          <cell r="C1011">
            <v>7791293019536</v>
          </cell>
          <cell r="E1011" t="str">
            <v>PC</v>
          </cell>
          <cell r="F1011" t="str">
            <v>Sedal</v>
          </cell>
          <cell r="G1011" t="str">
            <v>Sedal Sh. Duo Nor-Seco 12 / 200 ml. .</v>
          </cell>
          <cell r="H1011" t="str">
            <v>e</v>
          </cell>
          <cell r="I1011">
            <v>12</v>
          </cell>
          <cell r="AH1011">
            <v>7336</v>
          </cell>
          <cell r="AI1011">
            <v>1953</v>
          </cell>
          <cell r="AJ1011">
            <v>13710505</v>
          </cell>
          <cell r="AK1011">
            <v>3</v>
          </cell>
          <cell r="AN1011">
            <v>0</v>
          </cell>
        </row>
        <row r="1012">
          <cell r="A1012">
            <v>5743</v>
          </cell>
          <cell r="B1012">
            <v>0</v>
          </cell>
          <cell r="C1012">
            <v>7791293019543</v>
          </cell>
          <cell r="E1012" t="str">
            <v>PC</v>
          </cell>
          <cell r="F1012" t="str">
            <v>Sedal</v>
          </cell>
          <cell r="G1012" t="str">
            <v xml:space="preserve">Sedal Sh. Duo Nor-Seco 8 / 400 ml. </v>
          </cell>
          <cell r="H1012" t="str">
            <v>e</v>
          </cell>
          <cell r="I1012">
            <v>8</v>
          </cell>
          <cell r="AH1012">
            <v>5743</v>
          </cell>
          <cell r="AI1012">
            <v>1954</v>
          </cell>
          <cell r="AJ1012">
            <v>13710505</v>
          </cell>
          <cell r="AK1012">
            <v>4</v>
          </cell>
          <cell r="AN1012">
            <v>0</v>
          </cell>
        </row>
        <row r="1013">
          <cell r="A1013">
            <v>7436</v>
          </cell>
          <cell r="B1013">
            <v>0</v>
          </cell>
          <cell r="C1013">
            <v>7791293011295</v>
          </cell>
          <cell r="E1013" t="str">
            <v>PC</v>
          </cell>
          <cell r="F1013" t="str">
            <v>Sedal</v>
          </cell>
          <cell r="G1013" t="str">
            <v>Sedal Sh. Fresh Extend 12 / 200 ml.</v>
          </cell>
          <cell r="H1013" t="str">
            <v>e</v>
          </cell>
          <cell r="I1013">
            <v>12</v>
          </cell>
          <cell r="AH1013">
            <v>7436</v>
          </cell>
          <cell r="AI1013">
            <v>1129</v>
          </cell>
          <cell r="AJ1013">
            <v>13710701</v>
          </cell>
          <cell r="AK1013">
            <v>26</v>
          </cell>
          <cell r="AN1013">
            <v>0</v>
          </cell>
        </row>
        <row r="1014">
          <cell r="A1014">
            <v>7432</v>
          </cell>
          <cell r="B1014">
            <v>0</v>
          </cell>
          <cell r="C1014">
            <v>7791293011493</v>
          </cell>
          <cell r="E1014" t="str">
            <v>PC</v>
          </cell>
          <cell r="F1014" t="str">
            <v>Sedal</v>
          </cell>
          <cell r="G1014" t="str">
            <v>Sedal Sh. Fresh Extend 8 / 400 ml.</v>
          </cell>
          <cell r="H1014" t="str">
            <v>e</v>
          </cell>
          <cell r="I1014">
            <v>8</v>
          </cell>
          <cell r="AH1014">
            <v>7432</v>
          </cell>
          <cell r="AI1014">
            <v>1149</v>
          </cell>
          <cell r="AJ1014">
            <v>13710701</v>
          </cell>
          <cell r="AK1014">
            <v>27</v>
          </cell>
          <cell r="AN1014">
            <v>0</v>
          </cell>
        </row>
        <row r="1015">
          <cell r="A1015">
            <v>7717</v>
          </cell>
          <cell r="B1015">
            <v>0</v>
          </cell>
          <cell r="C1015">
            <v>7791293014210</v>
          </cell>
          <cell r="E1015" t="str">
            <v>PC</v>
          </cell>
          <cell r="F1015" t="str">
            <v>Sedal</v>
          </cell>
          <cell r="G1015" t="str">
            <v>Sedal Sh. Ginseng 12 / 200 ml.</v>
          </cell>
          <cell r="H1015" t="str">
            <v>e</v>
          </cell>
          <cell r="I1015">
            <v>12</v>
          </cell>
          <cell r="AH1015">
            <v>7717</v>
          </cell>
          <cell r="AI1015">
            <v>1421</v>
          </cell>
          <cell r="AJ1015">
            <v>13710701</v>
          </cell>
          <cell r="AK1015">
            <v>2</v>
          </cell>
          <cell r="AN1015">
            <v>0</v>
          </cell>
        </row>
        <row r="1016">
          <cell r="A1016">
            <v>7711</v>
          </cell>
          <cell r="B1016">
            <v>0</v>
          </cell>
          <cell r="C1016">
            <v>7791293014418</v>
          </cell>
          <cell r="E1016" t="str">
            <v>PC</v>
          </cell>
          <cell r="F1016" t="str">
            <v>Sedal</v>
          </cell>
          <cell r="G1016" t="str">
            <v>Sedal Sh. Ginseng 8 / 400 ml.</v>
          </cell>
          <cell r="H1016" t="str">
            <v>e</v>
          </cell>
          <cell r="I1016">
            <v>8</v>
          </cell>
          <cell r="AH1016">
            <v>7711</v>
          </cell>
          <cell r="AI1016">
            <v>1441</v>
          </cell>
          <cell r="AJ1016">
            <v>13710701</v>
          </cell>
          <cell r="AK1016">
            <v>6</v>
          </cell>
          <cell r="AN1016">
            <v>0</v>
          </cell>
        </row>
        <row r="1017">
          <cell r="A1017">
            <v>11446</v>
          </cell>
          <cell r="B1017">
            <v>0</v>
          </cell>
          <cell r="C1017">
            <v>7791293014470</v>
          </cell>
          <cell r="E1017" t="str">
            <v>PC</v>
          </cell>
          <cell r="F1017" t="str">
            <v>Sedal</v>
          </cell>
          <cell r="G1017" t="str">
            <v xml:space="preserve">Sedal Sh. Henna 8 / 400 ml. </v>
          </cell>
          <cell r="H1017" t="str">
            <v>e</v>
          </cell>
          <cell r="I1017">
            <v>8</v>
          </cell>
          <cell r="AH1017">
            <v>11446</v>
          </cell>
          <cell r="AI1017">
            <v>1447</v>
          </cell>
          <cell r="AJ1017">
            <v>13710701</v>
          </cell>
          <cell r="AN1017">
            <v>0</v>
          </cell>
        </row>
        <row r="1018">
          <cell r="A1018">
            <v>5729</v>
          </cell>
          <cell r="B1018">
            <v>0</v>
          </cell>
          <cell r="C1018">
            <v>7791293019024</v>
          </cell>
          <cell r="E1018" t="str">
            <v>PC</v>
          </cell>
          <cell r="F1018" t="str">
            <v>Sedal</v>
          </cell>
          <cell r="G1018" t="str">
            <v>Sedal Sh. Hidraloe 12 / 200 ml.</v>
          </cell>
          <cell r="H1018" t="str">
            <v>e</v>
          </cell>
          <cell r="I1018">
            <v>12</v>
          </cell>
          <cell r="AG1018">
            <v>37214</v>
          </cell>
          <cell r="AH1018">
            <v>5729</v>
          </cell>
          <cell r="AI1018">
            <v>1902</v>
          </cell>
          <cell r="AJ1018">
            <v>13710701</v>
          </cell>
          <cell r="AK1018">
            <v>28</v>
          </cell>
          <cell r="AN1018">
            <v>0</v>
          </cell>
        </row>
        <row r="1019">
          <cell r="A1019">
            <v>28794</v>
          </cell>
          <cell r="B1019">
            <v>0</v>
          </cell>
          <cell r="C1019">
            <v>7791293125022</v>
          </cell>
          <cell r="E1019" t="str">
            <v>PC</v>
          </cell>
          <cell r="F1019" t="str">
            <v>Sedal</v>
          </cell>
          <cell r="G1019" t="str">
            <v>Sedal Sh. Hidraloe 12x240 ml.</v>
          </cell>
          <cell r="H1019" t="str">
            <v>e</v>
          </cell>
          <cell r="I1019">
            <v>12</v>
          </cell>
          <cell r="AG1019">
            <v>37586</v>
          </cell>
          <cell r="AH1019">
            <v>28794</v>
          </cell>
          <cell r="AI1019">
            <v>28794</v>
          </cell>
          <cell r="AN1019">
            <v>0</v>
          </cell>
        </row>
        <row r="1020">
          <cell r="A1020">
            <v>5737</v>
          </cell>
          <cell r="B1020">
            <v>0</v>
          </cell>
          <cell r="C1020">
            <v>7791293019031</v>
          </cell>
          <cell r="E1020" t="str">
            <v>PC</v>
          </cell>
          <cell r="F1020" t="str">
            <v>Sedal</v>
          </cell>
          <cell r="G1020" t="str">
            <v>Sedal Sh. Hidraloe 8 / 400 ml.</v>
          </cell>
          <cell r="H1020" t="str">
            <v>e</v>
          </cell>
          <cell r="I1020">
            <v>8</v>
          </cell>
          <cell r="AG1020">
            <v>37214</v>
          </cell>
          <cell r="AH1020">
            <v>5737</v>
          </cell>
          <cell r="AI1020">
            <v>1903</v>
          </cell>
          <cell r="AJ1020">
            <v>13710701</v>
          </cell>
          <cell r="AK1020">
            <v>29</v>
          </cell>
          <cell r="AN1020">
            <v>0</v>
          </cell>
        </row>
        <row r="1021">
          <cell r="A1021">
            <v>27520</v>
          </cell>
          <cell r="B1021">
            <v>0</v>
          </cell>
          <cell r="C1021">
            <v>7791293139111</v>
          </cell>
          <cell r="E1021" t="str">
            <v>PC</v>
          </cell>
          <cell r="F1021" t="str">
            <v>Sedal</v>
          </cell>
          <cell r="G1021" t="str">
            <v>Sedal Sh. Lissage 12 / 200 ml.</v>
          </cell>
          <cell r="H1021" t="str">
            <v>e</v>
          </cell>
          <cell r="I1021">
            <v>12</v>
          </cell>
          <cell r="AG1021">
            <v>37546</v>
          </cell>
          <cell r="AH1021">
            <v>27520</v>
          </cell>
          <cell r="AI1021">
            <v>13911</v>
          </cell>
          <cell r="AJ1021">
            <v>13710701</v>
          </cell>
          <cell r="AK1021">
            <v>36</v>
          </cell>
          <cell r="AN1021">
            <v>0</v>
          </cell>
        </row>
        <row r="1022">
          <cell r="A1022">
            <v>28896</v>
          </cell>
          <cell r="B1022">
            <v>0</v>
          </cell>
          <cell r="C1022">
            <v>7791293139159</v>
          </cell>
          <cell r="E1022" t="str">
            <v>PC</v>
          </cell>
          <cell r="F1022" t="str">
            <v>Sedal</v>
          </cell>
          <cell r="G1022" t="str">
            <v xml:space="preserve">Sedal Sh. Lissage 12x240 ml. </v>
          </cell>
          <cell r="H1022" t="str">
            <v>e</v>
          </cell>
          <cell r="I1022">
            <v>12</v>
          </cell>
          <cell r="AG1022">
            <v>37586</v>
          </cell>
          <cell r="AH1022">
            <v>28896</v>
          </cell>
          <cell r="AI1022">
            <v>28896</v>
          </cell>
          <cell r="AN1022">
            <v>0</v>
          </cell>
        </row>
        <row r="1023">
          <cell r="A1023">
            <v>27519</v>
          </cell>
          <cell r="B1023">
            <v>0</v>
          </cell>
          <cell r="C1023">
            <v>7791293139104</v>
          </cell>
          <cell r="E1023" t="str">
            <v>PC</v>
          </cell>
          <cell r="F1023" t="str">
            <v>Sedal</v>
          </cell>
          <cell r="G1023" t="str">
            <v>Sedal Sh. Lissage 8 / 400 ml.</v>
          </cell>
          <cell r="H1023" t="str">
            <v>e</v>
          </cell>
          <cell r="I1023">
            <v>8</v>
          </cell>
          <cell r="AG1023">
            <v>37546</v>
          </cell>
          <cell r="AH1023">
            <v>27519</v>
          </cell>
          <cell r="AI1023">
            <v>13910</v>
          </cell>
          <cell r="AJ1023">
            <v>13710701</v>
          </cell>
          <cell r="AK1023">
            <v>35</v>
          </cell>
          <cell r="AN1023">
            <v>0</v>
          </cell>
        </row>
        <row r="1024">
          <cell r="A1024">
            <v>7934</v>
          </cell>
          <cell r="B1024">
            <v>0</v>
          </cell>
          <cell r="C1024">
            <v>7791293016061</v>
          </cell>
          <cell r="E1024" t="str">
            <v>PC</v>
          </cell>
          <cell r="F1024" t="str">
            <v>Sedal</v>
          </cell>
          <cell r="G1024" t="str">
            <v xml:space="preserve">Sedal Sh. Selective 100 x 15 ml </v>
          </cell>
          <cell r="H1024" t="str">
            <v>e</v>
          </cell>
          <cell r="I1024">
            <v>100</v>
          </cell>
          <cell r="AH1024">
            <v>7934</v>
          </cell>
          <cell r="AI1024">
            <v>1406</v>
          </cell>
          <cell r="AN1024">
            <v>0</v>
          </cell>
        </row>
        <row r="1025">
          <cell r="A1025">
            <v>5727</v>
          </cell>
          <cell r="B1025">
            <v>0</v>
          </cell>
          <cell r="C1025">
            <v>7791293014241</v>
          </cell>
          <cell r="E1025" t="str">
            <v>PC</v>
          </cell>
          <cell r="F1025" t="str">
            <v>Sedal</v>
          </cell>
          <cell r="G1025" t="str">
            <v>Sedal Sh. Selective 12 / 200 ml.</v>
          </cell>
          <cell r="H1025" t="str">
            <v>e</v>
          </cell>
          <cell r="I1025">
            <v>12</v>
          </cell>
          <cell r="AH1025">
            <v>5727</v>
          </cell>
          <cell r="AI1025">
            <v>1424</v>
          </cell>
          <cell r="AJ1025">
            <v>13710701</v>
          </cell>
          <cell r="AK1025">
            <v>12</v>
          </cell>
          <cell r="AN1025">
            <v>0</v>
          </cell>
        </row>
        <row r="1026">
          <cell r="A1026">
            <v>11652</v>
          </cell>
          <cell r="B1026">
            <v>0</v>
          </cell>
          <cell r="C1026" t="str">
            <v>Combo</v>
          </cell>
          <cell r="E1026" t="str">
            <v>PC</v>
          </cell>
          <cell r="F1026" t="str">
            <v>Sedal</v>
          </cell>
          <cell r="G1026" t="str">
            <v>Sedal Sh. Selective 400 ml. + Rexona 90 grs. (16 packs)</v>
          </cell>
          <cell r="H1026" t="str">
            <v>e</v>
          </cell>
          <cell r="I1026">
            <v>16</v>
          </cell>
          <cell r="AH1026">
            <v>11652</v>
          </cell>
          <cell r="AI1026">
            <v>14440</v>
          </cell>
          <cell r="AJ1026">
            <v>13710759</v>
          </cell>
          <cell r="AK1026">
            <v>3</v>
          </cell>
          <cell r="AN1026">
            <v>0</v>
          </cell>
        </row>
        <row r="1027">
          <cell r="A1027">
            <v>5735</v>
          </cell>
          <cell r="B1027">
            <v>0</v>
          </cell>
          <cell r="C1027">
            <v>7791293014449</v>
          </cell>
          <cell r="E1027" t="str">
            <v>PC</v>
          </cell>
          <cell r="F1027" t="str">
            <v>Sedal</v>
          </cell>
          <cell r="G1027" t="str">
            <v>Sedal Sh. Selective 8 / 400 ml.</v>
          </cell>
          <cell r="H1027" t="str">
            <v>e</v>
          </cell>
          <cell r="I1027">
            <v>8</v>
          </cell>
          <cell r="AH1027">
            <v>5735</v>
          </cell>
          <cell r="AI1027">
            <v>1444</v>
          </cell>
          <cell r="AJ1027">
            <v>13710701</v>
          </cell>
          <cell r="AK1027">
            <v>4</v>
          </cell>
          <cell r="AN1027">
            <v>0</v>
          </cell>
        </row>
        <row r="1028">
          <cell r="A1028">
            <v>5732</v>
          </cell>
          <cell r="B1028">
            <v>0</v>
          </cell>
          <cell r="C1028">
            <v>7791293219004</v>
          </cell>
          <cell r="E1028" t="str">
            <v>PC</v>
          </cell>
          <cell r="F1028" t="str">
            <v>Sedal</v>
          </cell>
          <cell r="G1028" t="str">
            <v>Sedal Sh. Verano Intense 12 / 200 ml.</v>
          </cell>
          <cell r="H1028" t="str">
            <v>e</v>
          </cell>
          <cell r="I1028">
            <v>12</v>
          </cell>
          <cell r="AG1028">
            <v>37236</v>
          </cell>
          <cell r="AH1028">
            <v>5732</v>
          </cell>
          <cell r="AI1028">
            <v>21900</v>
          </cell>
          <cell r="AJ1028">
            <v>13710701</v>
          </cell>
          <cell r="AK1028">
            <v>30</v>
          </cell>
          <cell r="AN1028">
            <v>0</v>
          </cell>
        </row>
        <row r="1029">
          <cell r="A1029">
            <v>28897</v>
          </cell>
          <cell r="B1029">
            <v>0</v>
          </cell>
          <cell r="C1029">
            <v>7791293139135</v>
          </cell>
          <cell r="E1029" t="str">
            <v>PC</v>
          </cell>
          <cell r="F1029" t="str">
            <v>Sedal</v>
          </cell>
          <cell r="G1029" t="str">
            <v xml:space="preserve">Sedal Sh. Verano Intense 12x240 ml. </v>
          </cell>
          <cell r="H1029" t="str">
            <v>e</v>
          </cell>
          <cell r="I1029">
            <v>12</v>
          </cell>
          <cell r="AG1029">
            <v>37586</v>
          </cell>
          <cell r="AH1029">
            <v>28897</v>
          </cell>
          <cell r="AI1029">
            <v>28897</v>
          </cell>
          <cell r="AN1029">
            <v>0</v>
          </cell>
        </row>
        <row r="1030">
          <cell r="A1030">
            <v>27525</v>
          </cell>
          <cell r="B1030">
            <v>0</v>
          </cell>
          <cell r="C1030">
            <v>7791293219011</v>
          </cell>
          <cell r="E1030" t="str">
            <v>PC</v>
          </cell>
          <cell r="F1030" t="str">
            <v>Sedal</v>
          </cell>
          <cell r="G1030" t="str">
            <v>Sedal Sh. Verano Intense 8 / 400 ml.</v>
          </cell>
          <cell r="H1030" t="str">
            <v>e</v>
          </cell>
          <cell r="I1030">
            <v>8</v>
          </cell>
          <cell r="AG1030">
            <v>37236</v>
          </cell>
          <cell r="AH1030">
            <v>27525</v>
          </cell>
          <cell r="AI1030">
            <v>21901</v>
          </cell>
          <cell r="AJ1030">
            <v>13710701</v>
          </cell>
          <cell r="AK1030">
            <v>31</v>
          </cell>
          <cell r="AN1030">
            <v>0</v>
          </cell>
        </row>
        <row r="1031">
          <cell r="A1031">
            <v>27525</v>
          </cell>
          <cell r="B1031">
            <v>0</v>
          </cell>
          <cell r="C1031">
            <v>7791293125534</v>
          </cell>
          <cell r="E1031" t="str">
            <v>PC</v>
          </cell>
          <cell r="F1031" t="str">
            <v>Sedal</v>
          </cell>
          <cell r="G1031" t="str">
            <v>Sedal Sh. Verano Intense 8x400 ml (naranja)</v>
          </cell>
          <cell r="H1031" t="str">
            <v>e</v>
          </cell>
          <cell r="I1031">
            <v>8</v>
          </cell>
          <cell r="AH1031">
            <v>27525</v>
          </cell>
          <cell r="AI1031">
            <v>27525</v>
          </cell>
          <cell r="AN1031">
            <v>0</v>
          </cell>
        </row>
        <row r="1032">
          <cell r="A1032">
            <v>28796</v>
          </cell>
          <cell r="B1032">
            <v>0</v>
          </cell>
          <cell r="C1032">
            <v>7891037129672</v>
          </cell>
          <cell r="E1032" t="str">
            <v>PC</v>
          </cell>
          <cell r="F1032" t="str">
            <v>Sedal</v>
          </cell>
          <cell r="G1032" t="str">
            <v>Sedal Verano Intense crema de tratamiento 6x450 g.</v>
          </cell>
          <cell r="H1032" t="str">
            <v>e</v>
          </cell>
          <cell r="I1032">
            <v>6</v>
          </cell>
          <cell r="AH1032">
            <v>28796</v>
          </cell>
          <cell r="AI1032">
            <v>12967</v>
          </cell>
          <cell r="AN1032">
            <v>0</v>
          </cell>
        </row>
        <row r="1033">
          <cell r="A1033">
            <v>28791</v>
          </cell>
          <cell r="B1033">
            <v>0</v>
          </cell>
          <cell r="C1033">
            <v>7891037129597</v>
          </cell>
          <cell r="E1033" t="str">
            <v>PC</v>
          </cell>
          <cell r="F1033" t="str">
            <v>Sedal</v>
          </cell>
          <cell r="G1033" t="str">
            <v>Sedal Verano Intense crema para peinar 12x300 ml.</v>
          </cell>
          <cell r="H1033" t="str">
            <v>e</v>
          </cell>
          <cell r="I1033">
            <v>12</v>
          </cell>
          <cell r="AH1033">
            <v>28791</v>
          </cell>
          <cell r="AI1033">
            <v>12959</v>
          </cell>
          <cell r="AN1033">
            <v>0</v>
          </cell>
        </row>
        <row r="1034">
          <cell r="A1034">
            <v>15251</v>
          </cell>
          <cell r="B1034">
            <v>0</v>
          </cell>
          <cell r="C1034">
            <v>7891042092930</v>
          </cell>
          <cell r="E1034" t="str">
            <v>REF</v>
          </cell>
          <cell r="F1034" t="str">
            <v>Delicata</v>
          </cell>
          <cell r="G1034" t="str">
            <v>Margarina Vegetal Delicata 12 x 500 g.</v>
          </cell>
          <cell r="H1034" t="str">
            <v>g</v>
          </cell>
          <cell r="I1034">
            <v>12</v>
          </cell>
          <cell r="AH1034">
            <v>15251</v>
          </cell>
          <cell r="AI1034">
            <v>447</v>
          </cell>
          <cell r="AJ1034">
            <v>21530103</v>
          </cell>
          <cell r="AK1034">
            <v>2</v>
          </cell>
          <cell r="AN1034">
            <v>0</v>
          </cell>
        </row>
        <row r="1035">
          <cell r="A1035">
            <v>15951</v>
          </cell>
          <cell r="B1035">
            <v>0</v>
          </cell>
          <cell r="C1035">
            <v>7891042037702</v>
          </cell>
          <cell r="E1035" t="str">
            <v>REF</v>
          </cell>
          <cell r="F1035" t="str">
            <v>Delicata</v>
          </cell>
          <cell r="G1035" t="str">
            <v>Margarina Vegetal Delicata 12 x 500 g.</v>
          </cell>
          <cell r="H1035" t="str">
            <v>g</v>
          </cell>
          <cell r="I1035">
            <v>12</v>
          </cell>
          <cell r="AG1035">
            <v>37565</v>
          </cell>
          <cell r="AH1035">
            <v>15951</v>
          </cell>
          <cell r="AI1035">
            <v>3770</v>
          </cell>
          <cell r="AJ1035">
            <v>21530103</v>
          </cell>
          <cell r="AK1035">
            <v>4</v>
          </cell>
          <cell r="AN1035">
            <v>0</v>
          </cell>
        </row>
        <row r="1036">
          <cell r="A1036">
            <v>15253</v>
          </cell>
          <cell r="B1036">
            <v>0</v>
          </cell>
          <cell r="C1036">
            <v>7891042092923</v>
          </cell>
          <cell r="E1036" t="str">
            <v>REF</v>
          </cell>
          <cell r="F1036" t="str">
            <v>Delicata</v>
          </cell>
          <cell r="G1036" t="str">
            <v>Margarina Vegetal Delicata 24 x 250 g.</v>
          </cell>
          <cell r="H1036" t="str">
            <v>g</v>
          </cell>
          <cell r="I1036">
            <v>24</v>
          </cell>
          <cell r="AH1036">
            <v>15253</v>
          </cell>
          <cell r="AI1036">
            <v>446</v>
          </cell>
          <cell r="AJ1036">
            <v>21530103</v>
          </cell>
          <cell r="AK1036">
            <v>1</v>
          </cell>
          <cell r="AN1036">
            <v>0</v>
          </cell>
        </row>
        <row r="1037">
          <cell r="A1037">
            <v>15950</v>
          </cell>
          <cell r="B1037">
            <v>0</v>
          </cell>
          <cell r="C1037">
            <v>7891042037696</v>
          </cell>
          <cell r="E1037" t="str">
            <v>REF</v>
          </cell>
          <cell r="F1037" t="str">
            <v>Delicata</v>
          </cell>
          <cell r="G1037" t="str">
            <v>Margarina Vegetal Delicata 24 x 250 g.</v>
          </cell>
          <cell r="H1037" t="str">
            <v>g</v>
          </cell>
          <cell r="I1037">
            <v>24</v>
          </cell>
          <cell r="AG1037">
            <v>37565</v>
          </cell>
          <cell r="AH1037">
            <v>15950</v>
          </cell>
          <cell r="AI1037">
            <v>3769</v>
          </cell>
          <cell r="AJ1037">
            <v>21530103</v>
          </cell>
          <cell r="AK1037">
            <v>3</v>
          </cell>
          <cell r="AN1037">
            <v>0</v>
          </cell>
        </row>
        <row r="1038">
          <cell r="A1038">
            <v>15472</v>
          </cell>
          <cell r="B1038">
            <v>0</v>
          </cell>
          <cell r="C1038">
            <v>7891042092602</v>
          </cell>
          <cell r="E1038" t="str">
            <v>REF</v>
          </cell>
          <cell r="F1038" t="str">
            <v>Doriana</v>
          </cell>
          <cell r="G1038" t="str">
            <v>Margarina Doriana Cremosa 12 x 500 g.</v>
          </cell>
          <cell r="H1038" t="str">
            <v>g</v>
          </cell>
          <cell r="I1038">
            <v>12</v>
          </cell>
          <cell r="AH1038">
            <v>15472</v>
          </cell>
          <cell r="AI1038">
            <v>8333</v>
          </cell>
          <cell r="AJ1038">
            <v>21530101</v>
          </cell>
          <cell r="AK1038">
            <v>2</v>
          </cell>
          <cell r="AN1038">
            <v>0</v>
          </cell>
        </row>
        <row r="1039">
          <cell r="A1039">
            <v>15472</v>
          </cell>
          <cell r="B1039">
            <v>0</v>
          </cell>
          <cell r="C1039" t="str">
            <v>7891042092602v</v>
          </cell>
          <cell r="E1039" t="str">
            <v>REF</v>
          </cell>
          <cell r="F1039" t="str">
            <v>Doriana</v>
          </cell>
          <cell r="G1039" t="str">
            <v>Margarina Doriana Cremosa 12 x 500 g.</v>
          </cell>
          <cell r="H1039" t="str">
            <v>g</v>
          </cell>
          <cell r="I1039">
            <v>12</v>
          </cell>
          <cell r="AH1039">
            <v>15472</v>
          </cell>
          <cell r="AI1039">
            <v>8186</v>
          </cell>
          <cell r="AN1039">
            <v>0</v>
          </cell>
        </row>
        <row r="1040">
          <cell r="A1040">
            <v>15464</v>
          </cell>
          <cell r="B1040">
            <v>0</v>
          </cell>
          <cell r="C1040">
            <v>7891042092053</v>
          </cell>
          <cell r="E1040" t="str">
            <v>REF</v>
          </cell>
          <cell r="F1040" t="str">
            <v>Doriana</v>
          </cell>
          <cell r="G1040" t="str">
            <v>Margarina Doriana Cremosa 24 x 250 g.</v>
          </cell>
          <cell r="H1040" t="str">
            <v>g</v>
          </cell>
          <cell r="I1040">
            <v>24</v>
          </cell>
          <cell r="AH1040">
            <v>15464</v>
          </cell>
          <cell r="AI1040">
            <v>8331</v>
          </cell>
          <cell r="AJ1040">
            <v>21530101</v>
          </cell>
          <cell r="AK1040">
            <v>1</v>
          </cell>
          <cell r="AN1040">
            <v>0</v>
          </cell>
        </row>
        <row r="1041">
          <cell r="A1041">
            <v>15464</v>
          </cell>
          <cell r="B1041">
            <v>0</v>
          </cell>
          <cell r="C1041" t="str">
            <v>7891042092053v</v>
          </cell>
          <cell r="E1041" t="str">
            <v>REF</v>
          </cell>
          <cell r="F1041" t="str">
            <v>Doriana</v>
          </cell>
          <cell r="G1041" t="str">
            <v>Margarina Doriana Cremosa 24 x 250 g.</v>
          </cell>
          <cell r="H1041" t="str">
            <v>g</v>
          </cell>
          <cell r="I1041">
            <v>24</v>
          </cell>
          <cell r="AH1041">
            <v>15464</v>
          </cell>
          <cell r="AI1041">
            <v>8188</v>
          </cell>
          <cell r="AN1041">
            <v>0</v>
          </cell>
        </row>
        <row r="1042">
          <cell r="A1042">
            <v>11204</v>
          </cell>
          <cell r="B1042">
            <v>0</v>
          </cell>
          <cell r="C1042">
            <v>7891042103179</v>
          </cell>
          <cell r="E1042" t="str">
            <v>REF</v>
          </cell>
          <cell r="F1042" t="str">
            <v>Doriana</v>
          </cell>
          <cell r="G1042" t="str">
            <v>Margarina Doriana Cremosa 6x(2x500g.)+margarinera gratis.</v>
          </cell>
          <cell r="H1042" t="str">
            <v>g</v>
          </cell>
          <cell r="I1042">
            <v>6</v>
          </cell>
          <cell r="AG1042">
            <v>37239</v>
          </cell>
          <cell r="AH1042">
            <v>11204</v>
          </cell>
          <cell r="AI1042">
            <v>3922</v>
          </cell>
          <cell r="AJ1042">
            <v>21530101</v>
          </cell>
          <cell r="AK1042">
            <v>3</v>
          </cell>
          <cell r="AN1042">
            <v>0</v>
          </cell>
        </row>
        <row r="1043">
          <cell r="A1043">
            <v>15471</v>
          </cell>
          <cell r="B1043">
            <v>0</v>
          </cell>
          <cell r="C1043">
            <v>7891042092473</v>
          </cell>
          <cell r="E1043" t="str">
            <v>REF</v>
          </cell>
          <cell r="F1043" t="str">
            <v>Doriana</v>
          </cell>
          <cell r="G1043" t="str">
            <v>Margarina Doriana Light 12 x 500 g.</v>
          </cell>
          <cell r="H1043" t="str">
            <v>g</v>
          </cell>
          <cell r="I1043">
            <v>12</v>
          </cell>
          <cell r="AH1043">
            <v>15471</v>
          </cell>
          <cell r="AI1043">
            <v>8315</v>
          </cell>
          <cell r="AJ1043">
            <v>21530502</v>
          </cell>
          <cell r="AK1043">
            <v>2</v>
          </cell>
          <cell r="AN1043">
            <v>0</v>
          </cell>
        </row>
        <row r="1044">
          <cell r="A1044">
            <v>15471</v>
          </cell>
          <cell r="B1044">
            <v>0</v>
          </cell>
          <cell r="C1044" t="str">
            <v>7891042092473v</v>
          </cell>
          <cell r="E1044" t="str">
            <v>REF</v>
          </cell>
          <cell r="F1044" t="str">
            <v>Doriana</v>
          </cell>
          <cell r="G1044" t="str">
            <v>Margarina Doriana Light 12 x 500 g.</v>
          </cell>
          <cell r="H1044" t="str">
            <v>g</v>
          </cell>
          <cell r="I1044">
            <v>12</v>
          </cell>
          <cell r="AH1044">
            <v>15471</v>
          </cell>
          <cell r="AI1044">
            <v>8192</v>
          </cell>
          <cell r="AN1044">
            <v>0</v>
          </cell>
        </row>
        <row r="1045">
          <cell r="A1045">
            <v>15467</v>
          </cell>
          <cell r="B1045">
            <v>0</v>
          </cell>
          <cell r="C1045">
            <v>7891042092336</v>
          </cell>
          <cell r="E1045" t="str">
            <v>REF</v>
          </cell>
          <cell r="F1045" t="str">
            <v>Doriana</v>
          </cell>
          <cell r="G1045" t="str">
            <v>Margarina Doriana Light 24 x 250 g.</v>
          </cell>
          <cell r="H1045" t="str">
            <v>g</v>
          </cell>
          <cell r="I1045">
            <v>24</v>
          </cell>
          <cell r="AH1045">
            <v>15467</v>
          </cell>
          <cell r="AI1045">
            <v>8313</v>
          </cell>
          <cell r="AJ1045">
            <v>21530502</v>
          </cell>
          <cell r="AK1045">
            <v>1</v>
          </cell>
          <cell r="AN1045">
            <v>0</v>
          </cell>
        </row>
        <row r="1046">
          <cell r="A1046">
            <v>15467</v>
          </cell>
          <cell r="B1046">
            <v>0</v>
          </cell>
          <cell r="C1046" t="str">
            <v>7891042092336v</v>
          </cell>
          <cell r="E1046" t="str">
            <v>REF</v>
          </cell>
          <cell r="F1046" t="str">
            <v>Doriana</v>
          </cell>
          <cell r="G1046" t="str">
            <v>Margarina Doriana Light 24 x 250 g.</v>
          </cell>
          <cell r="H1046" t="str">
            <v>g</v>
          </cell>
          <cell r="I1046">
            <v>24</v>
          </cell>
          <cell r="AH1046">
            <v>15467</v>
          </cell>
          <cell r="AI1046">
            <v>8194</v>
          </cell>
          <cell r="AN1046">
            <v>0</v>
          </cell>
        </row>
        <row r="1047">
          <cell r="A1047">
            <v>12166</v>
          </cell>
          <cell r="B1047">
            <v>0</v>
          </cell>
          <cell r="C1047" t="str">
            <v>No tiene</v>
          </cell>
          <cell r="E1047" t="str">
            <v>REF</v>
          </cell>
          <cell r="F1047" t="str">
            <v>Grasa OK</v>
          </cell>
          <cell r="G1047" t="str">
            <v>OK Grasa Vegetal 10 kl.</v>
          </cell>
          <cell r="H1047" t="str">
            <v>g</v>
          </cell>
          <cell r="I1047">
            <v>1</v>
          </cell>
          <cell r="AH1047">
            <v>12166</v>
          </cell>
          <cell r="AI1047">
            <v>4413</v>
          </cell>
          <cell r="AN1047">
            <v>0</v>
          </cell>
        </row>
        <row r="1048">
          <cell r="A1048">
            <v>12167</v>
          </cell>
          <cell r="B1048">
            <v>0</v>
          </cell>
          <cell r="C1048" t="str">
            <v>No tiene</v>
          </cell>
          <cell r="E1048" t="str">
            <v>REF</v>
          </cell>
          <cell r="F1048" t="str">
            <v>Marg.Ind.OK</v>
          </cell>
          <cell r="G1048" t="str">
            <v>OK Margarina Vegetal 10 kl.</v>
          </cell>
          <cell r="H1048" t="str">
            <v>g</v>
          </cell>
          <cell r="I1048">
            <v>1</v>
          </cell>
          <cell r="AH1048">
            <v>12167</v>
          </cell>
          <cell r="AI1048">
            <v>4409</v>
          </cell>
          <cell r="AJ1048">
            <v>92160425</v>
          </cell>
          <cell r="AK1048">
            <v>1</v>
          </cell>
          <cell r="AN1048">
            <v>0</v>
          </cell>
        </row>
        <row r="1049">
          <cell r="A1049">
            <v>11166</v>
          </cell>
          <cell r="B1049">
            <v>0</v>
          </cell>
          <cell r="C1049">
            <v>7840004144279</v>
          </cell>
          <cell r="E1049" t="str">
            <v>REF</v>
          </cell>
          <cell r="F1049" t="str">
            <v>Mirasol</v>
          </cell>
          <cell r="G1049" t="str">
            <v>Margarina Mirasol 24 x 250 g.</v>
          </cell>
          <cell r="H1049" t="str">
            <v>g</v>
          </cell>
          <cell r="I1049">
            <v>24</v>
          </cell>
          <cell r="AH1049">
            <v>11166</v>
          </cell>
          <cell r="AI1049">
            <v>4427</v>
          </cell>
          <cell r="AJ1049">
            <v>21270110</v>
          </cell>
          <cell r="AK1049">
            <v>1</v>
          </cell>
          <cell r="AN1049">
            <v>0</v>
          </cell>
        </row>
        <row r="1050">
          <cell r="B1050">
            <v>0</v>
          </cell>
          <cell r="C1050" t="str">
            <v>No reemplaza</v>
          </cell>
          <cell r="G1050" t="str">
            <v>No reemplaza a ningun producto</v>
          </cell>
          <cell r="AH1050">
            <v>0</v>
          </cell>
          <cell r="AI1050" t="str">
            <v>No</v>
          </cell>
          <cell r="AN1050">
            <v>0</v>
          </cell>
        </row>
        <row r="1051">
          <cell r="B1051">
            <v>0</v>
          </cell>
          <cell r="AH1051">
            <v>0</v>
          </cell>
          <cell r="AN1051">
            <v>0</v>
          </cell>
        </row>
        <row r="1052">
          <cell r="B1052">
            <v>0</v>
          </cell>
          <cell r="AH1052">
            <v>0</v>
          </cell>
          <cell r="AN1052">
            <v>0</v>
          </cell>
        </row>
        <row r="1053">
          <cell r="B1053">
            <v>0</v>
          </cell>
          <cell r="AH1053">
            <v>0</v>
          </cell>
          <cell r="AN1053">
            <v>0</v>
          </cell>
        </row>
        <row r="1054">
          <cell r="B1054">
            <v>0</v>
          </cell>
          <cell r="AH1054">
            <v>0</v>
          </cell>
          <cell r="AN1054">
            <v>0</v>
          </cell>
        </row>
        <row r="1055">
          <cell r="B1055">
            <v>0</v>
          </cell>
          <cell r="AH1055">
            <v>0</v>
          </cell>
          <cell r="AN1055">
            <v>0</v>
          </cell>
        </row>
        <row r="1056">
          <cell r="B1056">
            <v>0</v>
          </cell>
          <cell r="AH1056">
            <v>0</v>
          </cell>
          <cell r="AN1056">
            <v>0</v>
          </cell>
        </row>
        <row r="1057">
          <cell r="B1057">
            <v>0</v>
          </cell>
          <cell r="AH1057">
            <v>0</v>
          </cell>
          <cell r="AN1057">
            <v>0</v>
          </cell>
        </row>
        <row r="1058">
          <cell r="B1058">
            <v>0</v>
          </cell>
          <cell r="AH1058">
            <v>0</v>
          </cell>
          <cell r="AN1058">
            <v>0</v>
          </cell>
        </row>
        <row r="1059">
          <cell r="B1059">
            <v>0</v>
          </cell>
          <cell r="AH1059">
            <v>0</v>
          </cell>
          <cell r="AN1059">
            <v>0</v>
          </cell>
        </row>
        <row r="1060">
          <cell r="B1060">
            <v>0</v>
          </cell>
          <cell r="AH1060">
            <v>0</v>
          </cell>
          <cell r="AN1060">
            <v>0</v>
          </cell>
        </row>
        <row r="1061">
          <cell r="B1061">
            <v>0</v>
          </cell>
          <cell r="AH1061">
            <v>0</v>
          </cell>
          <cell r="AN1061">
            <v>0</v>
          </cell>
        </row>
        <row r="1062">
          <cell r="B1062">
            <v>0</v>
          </cell>
          <cell r="AH1062">
            <v>0</v>
          </cell>
          <cell r="AN1062">
            <v>0</v>
          </cell>
        </row>
        <row r="1063">
          <cell r="B1063">
            <v>0</v>
          </cell>
          <cell r="AH1063">
            <v>0</v>
          </cell>
          <cell r="AN1063">
            <v>0</v>
          </cell>
        </row>
        <row r="1064">
          <cell r="B1064">
            <v>0</v>
          </cell>
          <cell r="AH1064">
            <v>0</v>
          </cell>
          <cell r="AN1064">
            <v>0</v>
          </cell>
        </row>
        <row r="1065">
          <cell r="B1065">
            <v>0</v>
          </cell>
          <cell r="AH1065">
            <v>0</v>
          </cell>
          <cell r="AN1065">
            <v>0</v>
          </cell>
        </row>
        <row r="1066">
          <cell r="B1066">
            <v>0</v>
          </cell>
          <cell r="AH1066">
            <v>0</v>
          </cell>
          <cell r="AN1066">
            <v>0</v>
          </cell>
        </row>
        <row r="1067">
          <cell r="B1067">
            <v>0</v>
          </cell>
          <cell r="AH1067">
            <v>0</v>
          </cell>
          <cell r="AN1067">
            <v>0</v>
          </cell>
        </row>
        <row r="1068">
          <cell r="B1068">
            <v>0</v>
          </cell>
          <cell r="AH1068">
            <v>0</v>
          </cell>
          <cell r="AN1068">
            <v>0</v>
          </cell>
        </row>
        <row r="1069">
          <cell r="B1069">
            <v>0</v>
          </cell>
          <cell r="AH1069">
            <v>0</v>
          </cell>
          <cell r="AN1069">
            <v>0</v>
          </cell>
        </row>
        <row r="1070">
          <cell r="B1070">
            <v>0</v>
          </cell>
          <cell r="AH1070">
            <v>0</v>
          </cell>
          <cell r="AN1070">
            <v>0</v>
          </cell>
        </row>
        <row r="1071">
          <cell r="B1071">
            <v>0</v>
          </cell>
          <cell r="AH1071">
            <v>0</v>
          </cell>
          <cell r="AN1071">
            <v>0</v>
          </cell>
        </row>
        <row r="1072">
          <cell r="B1072">
            <v>0</v>
          </cell>
          <cell r="AH1072">
            <v>0</v>
          </cell>
          <cell r="AN1072">
            <v>0</v>
          </cell>
        </row>
        <row r="1073">
          <cell r="B1073">
            <v>0</v>
          </cell>
          <cell r="AH1073">
            <v>0</v>
          </cell>
          <cell r="AN1073">
            <v>0</v>
          </cell>
        </row>
        <row r="1074">
          <cell r="B1074">
            <v>0</v>
          </cell>
          <cell r="AH1074">
            <v>0</v>
          </cell>
          <cell r="AN1074">
            <v>0</v>
          </cell>
        </row>
        <row r="1075">
          <cell r="B1075">
            <v>0</v>
          </cell>
          <cell r="AH1075">
            <v>0</v>
          </cell>
          <cell r="AN1075">
            <v>0</v>
          </cell>
        </row>
        <row r="1076">
          <cell r="B1076">
            <v>0</v>
          </cell>
          <cell r="AH1076">
            <v>0</v>
          </cell>
          <cell r="AN1076">
            <v>0</v>
          </cell>
        </row>
        <row r="1077">
          <cell r="B1077">
            <v>0</v>
          </cell>
          <cell r="AH1077">
            <v>0</v>
          </cell>
          <cell r="AN1077">
            <v>0</v>
          </cell>
        </row>
        <row r="1078">
          <cell r="B1078">
            <v>0</v>
          </cell>
          <cell r="AH1078">
            <v>0</v>
          </cell>
          <cell r="AN1078">
            <v>0</v>
          </cell>
        </row>
        <row r="1079">
          <cell r="B1079">
            <v>0</v>
          </cell>
          <cell r="AH1079">
            <v>0</v>
          </cell>
          <cell r="AN1079">
            <v>0</v>
          </cell>
        </row>
        <row r="1080">
          <cell r="B1080">
            <v>0</v>
          </cell>
          <cell r="AH1080">
            <v>0</v>
          </cell>
          <cell r="AN1080">
            <v>0</v>
          </cell>
        </row>
        <row r="1081">
          <cell r="B1081">
            <v>0</v>
          </cell>
          <cell r="AH1081">
            <v>0</v>
          </cell>
          <cell r="AN1081">
            <v>0</v>
          </cell>
        </row>
        <row r="1082">
          <cell r="B1082">
            <v>0</v>
          </cell>
          <cell r="AH1082">
            <v>0</v>
          </cell>
          <cell r="AN1082">
            <v>0</v>
          </cell>
        </row>
        <row r="1083">
          <cell r="B1083">
            <v>0</v>
          </cell>
          <cell r="AH1083">
            <v>0</v>
          </cell>
          <cell r="AN1083">
            <v>0</v>
          </cell>
        </row>
        <row r="1084">
          <cell r="B1084">
            <v>0</v>
          </cell>
          <cell r="AH1084">
            <v>0</v>
          </cell>
          <cell r="AN1084">
            <v>0</v>
          </cell>
        </row>
        <row r="1085">
          <cell r="B1085">
            <v>0</v>
          </cell>
          <cell r="AH1085">
            <v>0</v>
          </cell>
          <cell r="AN1085">
            <v>0</v>
          </cell>
        </row>
        <row r="1086">
          <cell r="B1086">
            <v>0</v>
          </cell>
          <cell r="AH1086">
            <v>0</v>
          </cell>
          <cell r="AN1086">
            <v>0</v>
          </cell>
        </row>
        <row r="1087">
          <cell r="B1087">
            <v>0</v>
          </cell>
          <cell r="AH1087">
            <v>0</v>
          </cell>
          <cell r="AN1087">
            <v>0</v>
          </cell>
        </row>
        <row r="1088">
          <cell r="B1088">
            <v>0</v>
          </cell>
          <cell r="AH1088">
            <v>0</v>
          </cell>
          <cell r="AN1088">
            <v>0</v>
          </cell>
        </row>
        <row r="1089">
          <cell r="B1089">
            <v>0</v>
          </cell>
          <cell r="AH1089">
            <v>0</v>
          </cell>
          <cell r="AN1089">
            <v>0</v>
          </cell>
        </row>
        <row r="1090">
          <cell r="B1090">
            <v>0</v>
          </cell>
          <cell r="AH1090">
            <v>0</v>
          </cell>
          <cell r="AN1090">
            <v>0</v>
          </cell>
        </row>
        <row r="1091">
          <cell r="B1091">
            <v>0</v>
          </cell>
          <cell r="AH1091">
            <v>0</v>
          </cell>
          <cell r="AN1091">
            <v>0</v>
          </cell>
        </row>
        <row r="1092">
          <cell r="B1092">
            <v>0</v>
          </cell>
          <cell r="AH1092">
            <v>0</v>
          </cell>
          <cell r="AN1092">
            <v>0</v>
          </cell>
        </row>
        <row r="1093">
          <cell r="B1093">
            <v>0</v>
          </cell>
          <cell r="AH1093">
            <v>0</v>
          </cell>
          <cell r="AN1093">
            <v>0</v>
          </cell>
        </row>
        <row r="1094">
          <cell r="B1094">
            <v>0</v>
          </cell>
          <cell r="AH1094">
            <v>0</v>
          </cell>
          <cell r="AN1094">
            <v>0</v>
          </cell>
        </row>
        <row r="1095">
          <cell r="B1095">
            <v>0</v>
          </cell>
          <cell r="AH1095">
            <v>0</v>
          </cell>
          <cell r="AN1095">
            <v>0</v>
          </cell>
        </row>
        <row r="1096">
          <cell r="B1096">
            <v>0</v>
          </cell>
          <cell r="AH1096">
            <v>0</v>
          </cell>
          <cell r="AN1096">
            <v>0</v>
          </cell>
        </row>
        <row r="1097">
          <cell r="B1097">
            <v>0</v>
          </cell>
          <cell r="AH1097">
            <v>0</v>
          </cell>
          <cell r="AN1097">
            <v>0</v>
          </cell>
        </row>
        <row r="1098">
          <cell r="B1098">
            <v>0</v>
          </cell>
          <cell r="AH1098">
            <v>0</v>
          </cell>
          <cell r="AN1098">
            <v>0</v>
          </cell>
        </row>
        <row r="1099">
          <cell r="B1099">
            <v>0</v>
          </cell>
          <cell r="AH1099">
            <v>0</v>
          </cell>
          <cell r="AN1099">
            <v>0</v>
          </cell>
        </row>
        <row r="1100">
          <cell r="B1100">
            <v>0</v>
          </cell>
          <cell r="AH1100">
            <v>0</v>
          </cell>
          <cell r="AN1100">
            <v>0</v>
          </cell>
        </row>
        <row r="1101">
          <cell r="B1101">
            <v>0</v>
          </cell>
          <cell r="AH1101">
            <v>0</v>
          </cell>
          <cell r="AN1101">
            <v>0</v>
          </cell>
        </row>
        <row r="1102">
          <cell r="B1102">
            <v>0</v>
          </cell>
          <cell r="AH1102">
            <v>0</v>
          </cell>
          <cell r="AN1102">
            <v>0</v>
          </cell>
        </row>
        <row r="1103">
          <cell r="B1103">
            <v>0</v>
          </cell>
          <cell r="AH1103">
            <v>0</v>
          </cell>
          <cell r="AN1103">
            <v>0</v>
          </cell>
        </row>
        <row r="1104">
          <cell r="B1104">
            <v>0</v>
          </cell>
          <cell r="AH1104">
            <v>0</v>
          </cell>
          <cell r="AN1104">
            <v>0</v>
          </cell>
        </row>
        <row r="1105">
          <cell r="B1105">
            <v>0</v>
          </cell>
          <cell r="AH1105">
            <v>0</v>
          </cell>
          <cell r="AN1105">
            <v>0</v>
          </cell>
        </row>
        <row r="1106">
          <cell r="B1106">
            <v>0</v>
          </cell>
          <cell r="AH1106">
            <v>0</v>
          </cell>
          <cell r="AN1106">
            <v>0</v>
          </cell>
        </row>
        <row r="1107">
          <cell r="B1107">
            <v>0</v>
          </cell>
          <cell r="AH1107">
            <v>0</v>
          </cell>
          <cell r="AN1107">
            <v>0</v>
          </cell>
        </row>
        <row r="1108">
          <cell r="B1108">
            <v>0</v>
          </cell>
          <cell r="AH1108">
            <v>0</v>
          </cell>
          <cell r="AN1108">
            <v>0</v>
          </cell>
        </row>
        <row r="1109">
          <cell r="B1109">
            <v>0</v>
          </cell>
          <cell r="AH1109">
            <v>0</v>
          </cell>
          <cell r="AN1109">
            <v>0</v>
          </cell>
        </row>
        <row r="1110">
          <cell r="B1110">
            <v>0</v>
          </cell>
          <cell r="AH1110">
            <v>0</v>
          </cell>
          <cell r="AN1110">
            <v>0</v>
          </cell>
        </row>
        <row r="1111">
          <cell r="B1111">
            <v>0</v>
          </cell>
          <cell r="AH1111">
            <v>0</v>
          </cell>
          <cell r="AN1111">
            <v>0</v>
          </cell>
        </row>
        <row r="1112">
          <cell r="B1112">
            <v>0</v>
          </cell>
          <cell r="AH1112">
            <v>0</v>
          </cell>
          <cell r="AN1112">
            <v>0</v>
          </cell>
        </row>
        <row r="1113">
          <cell r="B1113">
            <v>0</v>
          </cell>
          <cell r="AH1113">
            <v>0</v>
          </cell>
          <cell r="AN1113">
            <v>0</v>
          </cell>
        </row>
        <row r="1114">
          <cell r="B1114">
            <v>0</v>
          </cell>
          <cell r="AH1114">
            <v>0</v>
          </cell>
          <cell r="AN1114">
            <v>0</v>
          </cell>
        </row>
        <row r="1115">
          <cell r="B1115">
            <v>0</v>
          </cell>
          <cell r="AH1115">
            <v>0</v>
          </cell>
          <cell r="AN1115">
            <v>0</v>
          </cell>
        </row>
        <row r="1116">
          <cell r="B1116">
            <v>0</v>
          </cell>
          <cell r="AH1116">
            <v>0</v>
          </cell>
          <cell r="AN1116">
            <v>0</v>
          </cell>
        </row>
        <row r="1117">
          <cell r="B1117">
            <v>0</v>
          </cell>
          <cell r="AH1117">
            <v>0</v>
          </cell>
          <cell r="AN1117">
            <v>0</v>
          </cell>
        </row>
        <row r="1118">
          <cell r="B1118">
            <v>0</v>
          </cell>
          <cell r="AH1118">
            <v>0</v>
          </cell>
          <cell r="AN1118">
            <v>0</v>
          </cell>
        </row>
        <row r="1119">
          <cell r="B1119">
            <v>0</v>
          </cell>
          <cell r="AH1119">
            <v>0</v>
          </cell>
          <cell r="AN1119">
            <v>0</v>
          </cell>
        </row>
        <row r="1120">
          <cell r="B1120">
            <v>0</v>
          </cell>
          <cell r="AH1120">
            <v>0</v>
          </cell>
          <cell r="AN1120">
            <v>0</v>
          </cell>
        </row>
        <row r="1121">
          <cell r="B1121">
            <v>0</v>
          </cell>
          <cell r="AH1121">
            <v>0</v>
          </cell>
          <cell r="AN1121">
            <v>0</v>
          </cell>
        </row>
        <row r="1122">
          <cell r="B1122">
            <v>0</v>
          </cell>
          <cell r="AH1122">
            <v>0</v>
          </cell>
          <cell r="AN1122">
            <v>0</v>
          </cell>
        </row>
        <row r="1123">
          <cell r="B1123">
            <v>0</v>
          </cell>
          <cell r="AH1123">
            <v>0</v>
          </cell>
          <cell r="AN1123">
            <v>0</v>
          </cell>
        </row>
        <row r="1124">
          <cell r="B1124">
            <v>0</v>
          </cell>
          <cell r="AH1124">
            <v>0</v>
          </cell>
          <cell r="AN1124">
            <v>0</v>
          </cell>
        </row>
        <row r="1125">
          <cell r="B1125">
            <v>0</v>
          </cell>
          <cell r="AH1125">
            <v>0</v>
          </cell>
          <cell r="AN1125">
            <v>0</v>
          </cell>
        </row>
        <row r="1126">
          <cell r="B1126">
            <v>0</v>
          </cell>
          <cell r="AH1126">
            <v>0</v>
          </cell>
          <cell r="AN1126">
            <v>0</v>
          </cell>
        </row>
        <row r="1127">
          <cell r="B1127">
            <v>0</v>
          </cell>
          <cell r="AH1127">
            <v>0</v>
          </cell>
          <cell r="AN1127">
            <v>0</v>
          </cell>
        </row>
        <row r="1128">
          <cell r="B1128">
            <v>0</v>
          </cell>
          <cell r="AH1128">
            <v>0</v>
          </cell>
          <cell r="AN1128">
            <v>0</v>
          </cell>
        </row>
        <row r="1129">
          <cell r="B1129">
            <v>0</v>
          </cell>
          <cell r="AH1129">
            <v>0</v>
          </cell>
          <cell r="AN1129">
            <v>0</v>
          </cell>
        </row>
        <row r="1130">
          <cell r="B1130">
            <v>0</v>
          </cell>
          <cell r="AH1130">
            <v>0</v>
          </cell>
          <cell r="AN1130">
            <v>0</v>
          </cell>
        </row>
        <row r="1131">
          <cell r="B1131">
            <v>0</v>
          </cell>
          <cell r="AH1131">
            <v>0</v>
          </cell>
          <cell r="AN1131">
            <v>0</v>
          </cell>
        </row>
        <row r="1132">
          <cell r="B1132">
            <v>0</v>
          </cell>
          <cell r="AH1132">
            <v>0</v>
          </cell>
          <cell r="AN1132">
            <v>0</v>
          </cell>
        </row>
        <row r="1133">
          <cell r="B1133">
            <v>0</v>
          </cell>
          <cell r="AH1133">
            <v>0</v>
          </cell>
          <cell r="AN1133">
            <v>0</v>
          </cell>
        </row>
        <row r="1134">
          <cell r="B1134">
            <v>0</v>
          </cell>
          <cell r="AH1134">
            <v>0</v>
          </cell>
          <cell r="AN1134">
            <v>0</v>
          </cell>
        </row>
        <row r="1135">
          <cell r="B1135">
            <v>0</v>
          </cell>
          <cell r="AH1135">
            <v>0</v>
          </cell>
          <cell r="AN1135">
            <v>0</v>
          </cell>
        </row>
        <row r="1136">
          <cell r="B1136">
            <v>0</v>
          </cell>
          <cell r="AH1136">
            <v>0</v>
          </cell>
          <cell r="AN1136">
            <v>0</v>
          </cell>
        </row>
        <row r="1137">
          <cell r="B1137">
            <v>0</v>
          </cell>
          <cell r="AH1137">
            <v>0</v>
          </cell>
          <cell r="AN1137">
            <v>0</v>
          </cell>
        </row>
        <row r="1138">
          <cell r="B1138">
            <v>0</v>
          </cell>
          <cell r="AH1138">
            <v>0</v>
          </cell>
          <cell r="AN1138">
            <v>0</v>
          </cell>
        </row>
        <row r="1139">
          <cell r="B1139">
            <v>0</v>
          </cell>
          <cell r="AH1139">
            <v>0</v>
          </cell>
          <cell r="AN1139">
            <v>0</v>
          </cell>
        </row>
        <row r="1140">
          <cell r="B1140">
            <v>0</v>
          </cell>
          <cell r="AH1140">
            <v>0</v>
          </cell>
          <cell r="AN1140">
            <v>0</v>
          </cell>
        </row>
        <row r="1141">
          <cell r="B1141">
            <v>0</v>
          </cell>
          <cell r="AH1141">
            <v>0</v>
          </cell>
          <cell r="AN1141">
            <v>0</v>
          </cell>
        </row>
        <row r="1142">
          <cell r="B1142">
            <v>0</v>
          </cell>
          <cell r="AH1142">
            <v>0</v>
          </cell>
          <cell r="AN1142">
            <v>0</v>
          </cell>
        </row>
        <row r="1143">
          <cell r="B1143">
            <v>0</v>
          </cell>
          <cell r="AH1143">
            <v>0</v>
          </cell>
          <cell r="AN1143">
            <v>0</v>
          </cell>
        </row>
        <row r="1144">
          <cell r="B1144">
            <v>0</v>
          </cell>
          <cell r="AH1144">
            <v>0</v>
          </cell>
          <cell r="AN1144">
            <v>0</v>
          </cell>
        </row>
        <row r="1145">
          <cell r="B1145">
            <v>0</v>
          </cell>
          <cell r="AH1145">
            <v>0</v>
          </cell>
          <cell r="AN1145">
            <v>0</v>
          </cell>
        </row>
        <row r="1146">
          <cell r="B1146">
            <v>0</v>
          </cell>
          <cell r="AH1146">
            <v>0</v>
          </cell>
          <cell r="AN1146">
            <v>0</v>
          </cell>
        </row>
        <row r="1147">
          <cell r="B1147">
            <v>0</v>
          </cell>
          <cell r="AH1147">
            <v>0</v>
          </cell>
          <cell r="AN1147">
            <v>0</v>
          </cell>
        </row>
        <row r="1148">
          <cell r="B1148">
            <v>0</v>
          </cell>
          <cell r="AH1148">
            <v>0</v>
          </cell>
          <cell r="AN1148">
            <v>0</v>
          </cell>
        </row>
        <row r="1149">
          <cell r="B1149">
            <v>0</v>
          </cell>
          <cell r="AH1149">
            <v>0</v>
          </cell>
          <cell r="AN1149">
            <v>0</v>
          </cell>
        </row>
        <row r="1150">
          <cell r="B1150">
            <v>0</v>
          </cell>
          <cell r="AH1150">
            <v>0</v>
          </cell>
          <cell r="AN1150">
            <v>0</v>
          </cell>
        </row>
        <row r="1151">
          <cell r="B1151">
            <v>0</v>
          </cell>
          <cell r="AH1151">
            <v>0</v>
          </cell>
          <cell r="AN1151">
            <v>0</v>
          </cell>
        </row>
        <row r="1152">
          <cell r="B1152">
            <v>0</v>
          </cell>
          <cell r="AH1152">
            <v>0</v>
          </cell>
          <cell r="AN1152">
            <v>0</v>
          </cell>
        </row>
        <row r="1153">
          <cell r="B1153">
            <v>0</v>
          </cell>
          <cell r="AH1153">
            <v>0</v>
          </cell>
          <cell r="AN1153">
            <v>0</v>
          </cell>
        </row>
        <row r="1154">
          <cell r="B1154">
            <v>0</v>
          </cell>
          <cell r="AH1154">
            <v>0</v>
          </cell>
          <cell r="AN1154">
            <v>0</v>
          </cell>
        </row>
        <row r="1155">
          <cell r="B1155">
            <v>0</v>
          </cell>
          <cell r="AH1155">
            <v>0</v>
          </cell>
          <cell r="AN1155">
            <v>0</v>
          </cell>
        </row>
        <row r="1156">
          <cell r="B1156">
            <v>0</v>
          </cell>
          <cell r="AH1156">
            <v>0</v>
          </cell>
          <cell r="AN1156">
            <v>0</v>
          </cell>
        </row>
        <row r="1157">
          <cell r="B1157">
            <v>0</v>
          </cell>
          <cell r="AH1157">
            <v>0</v>
          </cell>
          <cell r="AN1157">
            <v>0</v>
          </cell>
        </row>
        <row r="1158">
          <cell r="B1158">
            <v>0</v>
          </cell>
          <cell r="AH1158">
            <v>0</v>
          </cell>
          <cell r="AN1158">
            <v>0</v>
          </cell>
        </row>
        <row r="1159">
          <cell r="B1159">
            <v>0</v>
          </cell>
          <cell r="AH1159">
            <v>0</v>
          </cell>
          <cell r="AN1159">
            <v>0</v>
          </cell>
        </row>
        <row r="1160">
          <cell r="B1160">
            <v>0</v>
          </cell>
          <cell r="AH1160">
            <v>0</v>
          </cell>
          <cell r="AN1160">
            <v>0</v>
          </cell>
        </row>
        <row r="1161">
          <cell r="B1161">
            <v>0</v>
          </cell>
          <cell r="AH1161">
            <v>0</v>
          </cell>
          <cell r="AN1161">
            <v>0</v>
          </cell>
        </row>
        <row r="1162">
          <cell r="B1162">
            <v>0</v>
          </cell>
          <cell r="AH1162">
            <v>0</v>
          </cell>
          <cell r="AN1162">
            <v>0</v>
          </cell>
        </row>
        <row r="1163">
          <cell r="B1163">
            <v>0</v>
          </cell>
          <cell r="AH1163">
            <v>0</v>
          </cell>
          <cell r="AN1163">
            <v>0</v>
          </cell>
        </row>
        <row r="1164">
          <cell r="B1164">
            <v>0</v>
          </cell>
          <cell r="AH1164">
            <v>0</v>
          </cell>
          <cell r="AN1164">
            <v>0</v>
          </cell>
        </row>
        <row r="1165">
          <cell r="B1165">
            <v>0</v>
          </cell>
          <cell r="AH1165">
            <v>0</v>
          </cell>
          <cell r="AN1165">
            <v>0</v>
          </cell>
        </row>
        <row r="1166">
          <cell r="B1166">
            <v>0</v>
          </cell>
          <cell r="AH1166">
            <v>0</v>
          </cell>
          <cell r="AN1166">
            <v>0</v>
          </cell>
        </row>
        <row r="1167">
          <cell r="B1167">
            <v>0</v>
          </cell>
          <cell r="AH1167">
            <v>0</v>
          </cell>
          <cell r="AN1167">
            <v>0</v>
          </cell>
        </row>
        <row r="1168">
          <cell r="B1168">
            <v>0</v>
          </cell>
          <cell r="AH1168">
            <v>0</v>
          </cell>
          <cell r="AN1168">
            <v>0</v>
          </cell>
        </row>
        <row r="1169">
          <cell r="B1169">
            <v>0</v>
          </cell>
          <cell r="AH1169">
            <v>0</v>
          </cell>
          <cell r="AN1169">
            <v>0</v>
          </cell>
        </row>
        <row r="1170">
          <cell r="B1170">
            <v>0</v>
          </cell>
          <cell r="AH1170">
            <v>0</v>
          </cell>
          <cell r="AN1170">
            <v>0</v>
          </cell>
        </row>
        <row r="1171">
          <cell r="B1171">
            <v>0</v>
          </cell>
          <cell r="AH1171">
            <v>0</v>
          </cell>
          <cell r="AN1171">
            <v>0</v>
          </cell>
        </row>
        <row r="1172">
          <cell r="B1172">
            <v>0</v>
          </cell>
          <cell r="AH1172">
            <v>0</v>
          </cell>
          <cell r="AN1172">
            <v>0</v>
          </cell>
        </row>
        <row r="1173">
          <cell r="B1173">
            <v>0</v>
          </cell>
          <cell r="AH1173">
            <v>0</v>
          </cell>
          <cell r="AN1173">
            <v>0</v>
          </cell>
        </row>
        <row r="1174">
          <cell r="B1174">
            <v>0</v>
          </cell>
          <cell r="AH1174">
            <v>0</v>
          </cell>
          <cell r="AN1174">
            <v>0</v>
          </cell>
        </row>
        <row r="1175">
          <cell r="B1175">
            <v>0</v>
          </cell>
          <cell r="AH1175">
            <v>0</v>
          </cell>
          <cell r="AN1175">
            <v>0</v>
          </cell>
        </row>
        <row r="1176">
          <cell r="B1176">
            <v>0</v>
          </cell>
          <cell r="AH1176">
            <v>0</v>
          </cell>
          <cell r="AN1176">
            <v>0</v>
          </cell>
        </row>
        <row r="1177">
          <cell r="B1177">
            <v>0</v>
          </cell>
          <cell r="AH1177">
            <v>0</v>
          </cell>
          <cell r="AN1177">
            <v>0</v>
          </cell>
        </row>
        <row r="1178">
          <cell r="B1178">
            <v>0</v>
          </cell>
          <cell r="AH1178">
            <v>0</v>
          </cell>
          <cell r="AN1178">
            <v>0</v>
          </cell>
        </row>
        <row r="1179">
          <cell r="B1179">
            <v>0</v>
          </cell>
          <cell r="AH1179">
            <v>0</v>
          </cell>
          <cell r="AN1179">
            <v>0</v>
          </cell>
        </row>
        <row r="1180">
          <cell r="B1180">
            <v>0</v>
          </cell>
          <cell r="AH1180">
            <v>0</v>
          </cell>
          <cell r="AN1180">
            <v>0</v>
          </cell>
        </row>
        <row r="1181">
          <cell r="B1181">
            <v>0</v>
          </cell>
          <cell r="AH1181">
            <v>0</v>
          </cell>
          <cell r="AN1181">
            <v>0</v>
          </cell>
        </row>
        <row r="1182">
          <cell r="B1182">
            <v>0</v>
          </cell>
          <cell r="AH1182">
            <v>0</v>
          </cell>
          <cell r="AN1182">
            <v>0</v>
          </cell>
        </row>
        <row r="1183">
          <cell r="B1183">
            <v>0</v>
          </cell>
          <cell r="AH1183">
            <v>0</v>
          </cell>
          <cell r="AN1183">
            <v>0</v>
          </cell>
        </row>
        <row r="1184">
          <cell r="B1184">
            <v>0</v>
          </cell>
          <cell r="AH1184">
            <v>0</v>
          </cell>
          <cell r="AN1184">
            <v>0</v>
          </cell>
        </row>
        <row r="1185">
          <cell r="B1185">
            <v>0</v>
          </cell>
          <cell r="AH1185">
            <v>0</v>
          </cell>
          <cell r="AN1185">
            <v>0</v>
          </cell>
        </row>
        <row r="1186">
          <cell r="B1186">
            <v>0</v>
          </cell>
          <cell r="AH1186">
            <v>0</v>
          </cell>
          <cell r="AN1186">
            <v>0</v>
          </cell>
        </row>
        <row r="1187">
          <cell r="B1187">
            <v>0</v>
          </cell>
          <cell r="AH1187">
            <v>0</v>
          </cell>
          <cell r="AN1187">
            <v>0</v>
          </cell>
        </row>
        <row r="1188">
          <cell r="B1188">
            <v>0</v>
          </cell>
          <cell r="AH1188">
            <v>0</v>
          </cell>
          <cell r="AN1188">
            <v>0</v>
          </cell>
        </row>
        <row r="1189">
          <cell r="B1189">
            <v>0</v>
          </cell>
          <cell r="AH1189">
            <v>0</v>
          </cell>
          <cell r="AN1189">
            <v>0</v>
          </cell>
        </row>
        <row r="1190">
          <cell r="B1190">
            <v>0</v>
          </cell>
          <cell r="AH1190">
            <v>0</v>
          </cell>
          <cell r="AN1190">
            <v>0</v>
          </cell>
        </row>
        <row r="1191">
          <cell r="B1191">
            <v>0</v>
          </cell>
          <cell r="AH1191">
            <v>0</v>
          </cell>
          <cell r="AN1191">
            <v>0</v>
          </cell>
        </row>
        <row r="1192">
          <cell r="B1192">
            <v>0</v>
          </cell>
          <cell r="AH1192">
            <v>0</v>
          </cell>
          <cell r="AN1192">
            <v>0</v>
          </cell>
        </row>
        <row r="1193">
          <cell r="B1193">
            <v>0</v>
          </cell>
          <cell r="AH1193">
            <v>0</v>
          </cell>
          <cell r="AN1193">
            <v>0</v>
          </cell>
        </row>
        <row r="1194">
          <cell r="B1194">
            <v>0</v>
          </cell>
          <cell r="AH1194">
            <v>0</v>
          </cell>
          <cell r="AN1194">
            <v>0</v>
          </cell>
        </row>
        <row r="1195">
          <cell r="B1195">
            <v>0</v>
          </cell>
          <cell r="AH1195">
            <v>0</v>
          </cell>
          <cell r="AN1195">
            <v>0</v>
          </cell>
        </row>
        <row r="1196">
          <cell r="B1196">
            <v>0</v>
          </cell>
          <cell r="AH1196">
            <v>0</v>
          </cell>
          <cell r="AN1196">
            <v>0</v>
          </cell>
        </row>
        <row r="1197">
          <cell r="B1197">
            <v>0</v>
          </cell>
          <cell r="AH1197">
            <v>0</v>
          </cell>
          <cell r="AN1197">
            <v>0</v>
          </cell>
        </row>
        <row r="1198">
          <cell r="B1198">
            <v>0</v>
          </cell>
          <cell r="AH1198">
            <v>0</v>
          </cell>
          <cell r="AN1198">
            <v>0</v>
          </cell>
        </row>
        <row r="1199">
          <cell r="B1199">
            <v>0</v>
          </cell>
          <cell r="AH1199">
            <v>0</v>
          </cell>
          <cell r="AN1199">
            <v>0</v>
          </cell>
        </row>
        <row r="1200">
          <cell r="B1200">
            <v>0</v>
          </cell>
          <cell r="AH1200">
            <v>0</v>
          </cell>
          <cell r="AN1200">
            <v>0</v>
          </cell>
        </row>
        <row r="1201">
          <cell r="B1201">
            <v>0</v>
          </cell>
          <cell r="AH1201">
            <v>0</v>
          </cell>
          <cell r="AN1201">
            <v>0</v>
          </cell>
        </row>
        <row r="1202">
          <cell r="B1202">
            <v>0</v>
          </cell>
          <cell r="AH1202">
            <v>0</v>
          </cell>
          <cell r="AN1202">
            <v>0</v>
          </cell>
        </row>
        <row r="1203">
          <cell r="B1203">
            <v>0</v>
          </cell>
          <cell r="AH1203">
            <v>0</v>
          </cell>
          <cell r="AN1203">
            <v>0</v>
          </cell>
        </row>
        <row r="1204">
          <cell r="B1204">
            <v>0</v>
          </cell>
          <cell r="AH1204">
            <v>0</v>
          </cell>
          <cell r="AN1204">
            <v>0</v>
          </cell>
        </row>
        <row r="1205">
          <cell r="B1205">
            <v>0</v>
          </cell>
          <cell r="AH1205">
            <v>0</v>
          </cell>
          <cell r="AN1205">
            <v>0</v>
          </cell>
        </row>
        <row r="1206">
          <cell r="B1206">
            <v>0</v>
          </cell>
          <cell r="AH1206">
            <v>0</v>
          </cell>
          <cell r="AN1206">
            <v>0</v>
          </cell>
        </row>
        <row r="1207">
          <cell r="B1207">
            <v>0</v>
          </cell>
          <cell r="AH1207">
            <v>0</v>
          </cell>
          <cell r="AN1207">
            <v>0</v>
          </cell>
        </row>
        <row r="1208">
          <cell r="B1208">
            <v>0</v>
          </cell>
          <cell r="AH1208">
            <v>0</v>
          </cell>
          <cell r="AN1208">
            <v>0</v>
          </cell>
        </row>
        <row r="1209">
          <cell r="B1209">
            <v>0</v>
          </cell>
          <cell r="AH1209">
            <v>0</v>
          </cell>
          <cell r="AN1209">
            <v>0</v>
          </cell>
        </row>
        <row r="1210">
          <cell r="B1210">
            <v>0</v>
          </cell>
          <cell r="AH1210">
            <v>0</v>
          </cell>
          <cell r="AN1210">
            <v>0</v>
          </cell>
        </row>
        <row r="1211">
          <cell r="B1211">
            <v>0</v>
          </cell>
          <cell r="AH1211">
            <v>0</v>
          </cell>
          <cell r="AN1211">
            <v>0</v>
          </cell>
        </row>
        <row r="1212">
          <cell r="B1212">
            <v>0</v>
          </cell>
          <cell r="AH1212">
            <v>0</v>
          </cell>
          <cell r="AN1212">
            <v>0</v>
          </cell>
        </row>
        <row r="1213">
          <cell r="B1213">
            <v>0</v>
          </cell>
          <cell r="AH1213">
            <v>0</v>
          </cell>
          <cell r="AN1213">
            <v>0</v>
          </cell>
        </row>
        <row r="1214">
          <cell r="B1214">
            <v>0</v>
          </cell>
          <cell r="AH1214">
            <v>0</v>
          </cell>
          <cell r="AN1214">
            <v>0</v>
          </cell>
        </row>
        <row r="1215">
          <cell r="B1215">
            <v>0</v>
          </cell>
          <cell r="AH1215">
            <v>0</v>
          </cell>
          <cell r="AN1215">
            <v>0</v>
          </cell>
        </row>
        <row r="1216">
          <cell r="B1216">
            <v>0</v>
          </cell>
          <cell r="AH1216">
            <v>0</v>
          </cell>
          <cell r="AN1216">
            <v>0</v>
          </cell>
        </row>
        <row r="1217">
          <cell r="B1217">
            <v>0</v>
          </cell>
          <cell r="AH1217">
            <v>0</v>
          </cell>
          <cell r="AN1217">
            <v>0</v>
          </cell>
        </row>
        <row r="1218">
          <cell r="B1218">
            <v>0</v>
          </cell>
          <cell r="AH1218">
            <v>0</v>
          </cell>
          <cell r="AN1218">
            <v>0</v>
          </cell>
        </row>
        <row r="1219">
          <cell r="B1219">
            <v>0</v>
          </cell>
          <cell r="AH1219">
            <v>0</v>
          </cell>
          <cell r="AN1219">
            <v>0</v>
          </cell>
        </row>
        <row r="1220">
          <cell r="B1220">
            <v>0</v>
          </cell>
          <cell r="AH1220">
            <v>0</v>
          </cell>
          <cell r="AN1220">
            <v>0</v>
          </cell>
        </row>
        <row r="1221">
          <cell r="B1221">
            <v>0</v>
          </cell>
          <cell r="AH1221">
            <v>0</v>
          </cell>
          <cell r="AN1221">
            <v>0</v>
          </cell>
        </row>
        <row r="1222">
          <cell r="B1222">
            <v>0</v>
          </cell>
          <cell r="AH1222">
            <v>0</v>
          </cell>
          <cell r="AN1222">
            <v>0</v>
          </cell>
        </row>
        <row r="1223">
          <cell r="B1223">
            <v>0</v>
          </cell>
          <cell r="AH1223">
            <v>0</v>
          </cell>
          <cell r="AN1223">
            <v>0</v>
          </cell>
        </row>
        <row r="1224">
          <cell r="B1224">
            <v>0</v>
          </cell>
          <cell r="AH1224">
            <v>0</v>
          </cell>
          <cell r="AN1224">
            <v>0</v>
          </cell>
        </row>
        <row r="1225">
          <cell r="B1225">
            <v>0</v>
          </cell>
          <cell r="AH1225">
            <v>0</v>
          </cell>
          <cell r="AN1225">
            <v>0</v>
          </cell>
        </row>
        <row r="1226">
          <cell r="B1226">
            <v>0</v>
          </cell>
          <cell r="AH1226">
            <v>0</v>
          </cell>
          <cell r="AN1226">
            <v>0</v>
          </cell>
        </row>
        <row r="1227">
          <cell r="B1227">
            <v>0</v>
          </cell>
          <cell r="AH1227">
            <v>0</v>
          </cell>
          <cell r="AN1227">
            <v>0</v>
          </cell>
        </row>
        <row r="1228">
          <cell r="B1228">
            <v>0</v>
          </cell>
          <cell r="AH1228">
            <v>0</v>
          </cell>
          <cell r="AN1228">
            <v>0</v>
          </cell>
        </row>
        <row r="1229">
          <cell r="B1229">
            <v>0</v>
          </cell>
          <cell r="AH1229">
            <v>0</v>
          </cell>
          <cell r="AN1229">
            <v>0</v>
          </cell>
        </row>
        <row r="1230">
          <cell r="B1230">
            <v>0</v>
          </cell>
          <cell r="AH1230">
            <v>0</v>
          </cell>
          <cell r="AN1230">
            <v>0</v>
          </cell>
        </row>
        <row r="1231">
          <cell r="B1231">
            <v>0</v>
          </cell>
          <cell r="AH1231">
            <v>0</v>
          </cell>
          <cell r="AN1231">
            <v>0</v>
          </cell>
        </row>
        <row r="1232">
          <cell r="B1232">
            <v>0</v>
          </cell>
          <cell r="AH1232">
            <v>0</v>
          </cell>
          <cell r="AN1232">
            <v>0</v>
          </cell>
        </row>
        <row r="1233">
          <cell r="B1233">
            <v>0</v>
          </cell>
          <cell r="AH1233">
            <v>0</v>
          </cell>
          <cell r="AN1233">
            <v>0</v>
          </cell>
        </row>
        <row r="1234">
          <cell r="B1234">
            <v>0</v>
          </cell>
          <cell r="AH1234">
            <v>0</v>
          </cell>
          <cell r="AN1234">
            <v>0</v>
          </cell>
        </row>
        <row r="1235">
          <cell r="B1235">
            <v>0</v>
          </cell>
          <cell r="AH1235">
            <v>0</v>
          </cell>
          <cell r="AN1235">
            <v>0</v>
          </cell>
        </row>
        <row r="1236">
          <cell r="B1236">
            <v>0</v>
          </cell>
          <cell r="AH1236">
            <v>0</v>
          </cell>
          <cell r="AN1236">
            <v>0</v>
          </cell>
        </row>
        <row r="1237">
          <cell r="B1237">
            <v>0</v>
          </cell>
          <cell r="AH1237">
            <v>0</v>
          </cell>
          <cell r="AN1237">
            <v>0</v>
          </cell>
        </row>
        <row r="1238">
          <cell r="B1238">
            <v>0</v>
          </cell>
          <cell r="AH1238">
            <v>0</v>
          </cell>
          <cell r="AN1238">
            <v>0</v>
          </cell>
        </row>
        <row r="1239">
          <cell r="B1239">
            <v>0</v>
          </cell>
          <cell r="AH1239">
            <v>0</v>
          </cell>
          <cell r="AN1239">
            <v>0</v>
          </cell>
        </row>
        <row r="1240">
          <cell r="B1240">
            <v>0</v>
          </cell>
          <cell r="AH1240">
            <v>0</v>
          </cell>
          <cell r="AN1240">
            <v>0</v>
          </cell>
        </row>
        <row r="1241">
          <cell r="B1241">
            <v>0</v>
          </cell>
          <cell r="AH1241">
            <v>0</v>
          </cell>
          <cell r="AN1241">
            <v>0</v>
          </cell>
        </row>
        <row r="1242">
          <cell r="B1242">
            <v>0</v>
          </cell>
          <cell r="AH1242">
            <v>0</v>
          </cell>
          <cell r="AN1242">
            <v>0</v>
          </cell>
        </row>
        <row r="1243">
          <cell r="B1243">
            <v>0</v>
          </cell>
          <cell r="AH1243">
            <v>0</v>
          </cell>
          <cell r="AN1243">
            <v>0</v>
          </cell>
        </row>
        <row r="1244">
          <cell r="B1244">
            <v>0</v>
          </cell>
          <cell r="AH1244">
            <v>0</v>
          </cell>
          <cell r="AN1244">
            <v>0</v>
          </cell>
        </row>
        <row r="1245">
          <cell r="B1245">
            <v>0</v>
          </cell>
          <cell r="AH1245">
            <v>0</v>
          </cell>
          <cell r="AN1245">
            <v>0</v>
          </cell>
        </row>
        <row r="1246">
          <cell r="B1246">
            <v>0</v>
          </cell>
          <cell r="AH1246">
            <v>0</v>
          </cell>
          <cell r="AN1246">
            <v>0</v>
          </cell>
        </row>
        <row r="1247">
          <cell r="B1247">
            <v>0</v>
          </cell>
          <cell r="AH1247">
            <v>0</v>
          </cell>
          <cell r="AN1247">
            <v>0</v>
          </cell>
        </row>
        <row r="1248">
          <cell r="B1248">
            <v>0</v>
          </cell>
          <cell r="AH1248">
            <v>0</v>
          </cell>
          <cell r="AN1248">
            <v>0</v>
          </cell>
        </row>
        <row r="1249">
          <cell r="B1249">
            <v>0</v>
          </cell>
          <cell r="AH1249">
            <v>0</v>
          </cell>
          <cell r="AN1249">
            <v>0</v>
          </cell>
        </row>
        <row r="1250">
          <cell r="B1250">
            <v>0</v>
          </cell>
          <cell r="AH1250">
            <v>0</v>
          </cell>
          <cell r="AN1250">
            <v>0</v>
          </cell>
        </row>
        <row r="1251">
          <cell r="B1251">
            <v>0</v>
          </cell>
          <cell r="AH1251">
            <v>0</v>
          </cell>
          <cell r="AN1251">
            <v>0</v>
          </cell>
        </row>
        <row r="1252">
          <cell r="B1252">
            <v>0</v>
          </cell>
          <cell r="AH1252">
            <v>0</v>
          </cell>
          <cell r="AN1252">
            <v>0</v>
          </cell>
        </row>
        <row r="1253">
          <cell r="B1253">
            <v>0</v>
          </cell>
          <cell r="AH1253">
            <v>0</v>
          </cell>
          <cell r="AN1253">
            <v>0</v>
          </cell>
        </row>
        <row r="1254">
          <cell r="B1254">
            <v>0</v>
          </cell>
          <cell r="AH1254">
            <v>0</v>
          </cell>
          <cell r="AN1254">
            <v>0</v>
          </cell>
        </row>
        <row r="1255">
          <cell r="B1255">
            <v>0</v>
          </cell>
          <cell r="AH1255">
            <v>0</v>
          </cell>
          <cell r="AN1255">
            <v>0</v>
          </cell>
        </row>
        <row r="1256">
          <cell r="B1256">
            <v>0</v>
          </cell>
          <cell r="AH1256">
            <v>0</v>
          </cell>
          <cell r="AN1256">
            <v>0</v>
          </cell>
        </row>
        <row r="1257">
          <cell r="B1257">
            <v>0</v>
          </cell>
          <cell r="AH1257">
            <v>0</v>
          </cell>
          <cell r="AN1257">
            <v>0</v>
          </cell>
        </row>
        <row r="1258">
          <cell r="B1258">
            <v>0</v>
          </cell>
          <cell r="AH1258">
            <v>0</v>
          </cell>
          <cell r="AN1258">
            <v>0</v>
          </cell>
        </row>
        <row r="1259">
          <cell r="B1259">
            <v>0</v>
          </cell>
          <cell r="AH1259">
            <v>0</v>
          </cell>
          <cell r="AN1259">
            <v>0</v>
          </cell>
        </row>
        <row r="1260">
          <cell r="B1260">
            <v>0</v>
          </cell>
          <cell r="AH1260">
            <v>0</v>
          </cell>
          <cell r="AN1260">
            <v>0</v>
          </cell>
        </row>
        <row r="1261">
          <cell r="B1261">
            <v>0</v>
          </cell>
          <cell r="AH1261">
            <v>0</v>
          </cell>
          <cell r="AN1261">
            <v>0</v>
          </cell>
        </row>
        <row r="1262">
          <cell r="B1262">
            <v>0</v>
          </cell>
          <cell r="AH1262">
            <v>0</v>
          </cell>
          <cell r="AN1262">
            <v>0</v>
          </cell>
        </row>
        <row r="1263">
          <cell r="B1263">
            <v>0</v>
          </cell>
          <cell r="AH1263">
            <v>0</v>
          </cell>
          <cell r="AN1263">
            <v>0</v>
          </cell>
        </row>
        <row r="1264">
          <cell r="B1264">
            <v>0</v>
          </cell>
          <cell r="AH1264">
            <v>0</v>
          </cell>
          <cell r="AN1264">
            <v>0</v>
          </cell>
        </row>
        <row r="1265">
          <cell r="B1265">
            <v>0</v>
          </cell>
          <cell r="AH1265">
            <v>0</v>
          </cell>
          <cell r="AN1265">
            <v>0</v>
          </cell>
        </row>
        <row r="1266">
          <cell r="B1266">
            <v>0</v>
          </cell>
          <cell r="AH1266">
            <v>0</v>
          </cell>
          <cell r="AN1266">
            <v>0</v>
          </cell>
        </row>
        <row r="1267">
          <cell r="B1267">
            <v>0</v>
          </cell>
          <cell r="AH1267">
            <v>0</v>
          </cell>
          <cell r="AN1267">
            <v>0</v>
          </cell>
        </row>
        <row r="1268">
          <cell r="B1268">
            <v>0</v>
          </cell>
          <cell r="AH1268">
            <v>0</v>
          </cell>
          <cell r="AN1268">
            <v>0</v>
          </cell>
        </row>
        <row r="1269">
          <cell r="B1269">
            <v>0</v>
          </cell>
          <cell r="AH1269">
            <v>0</v>
          </cell>
          <cell r="AN1269">
            <v>0</v>
          </cell>
        </row>
        <row r="1270">
          <cell r="B1270">
            <v>0</v>
          </cell>
          <cell r="AH1270">
            <v>0</v>
          </cell>
          <cell r="AN1270">
            <v>0</v>
          </cell>
        </row>
        <row r="1271">
          <cell r="B1271">
            <v>0</v>
          </cell>
          <cell r="AH1271">
            <v>0</v>
          </cell>
          <cell r="AN1271">
            <v>0</v>
          </cell>
        </row>
        <row r="1272">
          <cell r="B1272">
            <v>0</v>
          </cell>
          <cell r="AH1272">
            <v>0</v>
          </cell>
          <cell r="AN1272">
            <v>0</v>
          </cell>
        </row>
        <row r="1273">
          <cell r="B1273">
            <v>0</v>
          </cell>
          <cell r="AH1273">
            <v>0</v>
          </cell>
          <cell r="AN1273">
            <v>0</v>
          </cell>
        </row>
        <row r="1274">
          <cell r="B1274">
            <v>0</v>
          </cell>
          <cell r="AH1274">
            <v>0</v>
          </cell>
          <cell r="AN1274">
            <v>0</v>
          </cell>
        </row>
        <row r="1275">
          <cell r="B1275">
            <v>0</v>
          </cell>
          <cell r="AH1275">
            <v>0</v>
          </cell>
          <cell r="AN1275">
            <v>0</v>
          </cell>
        </row>
        <row r="1276">
          <cell r="B1276">
            <v>0</v>
          </cell>
          <cell r="AH1276">
            <v>0</v>
          </cell>
          <cell r="AN1276">
            <v>0</v>
          </cell>
        </row>
        <row r="1277">
          <cell r="B1277">
            <v>0</v>
          </cell>
          <cell r="AH1277">
            <v>0</v>
          </cell>
          <cell r="AN1277">
            <v>0</v>
          </cell>
        </row>
        <row r="1278">
          <cell r="B1278">
            <v>0</v>
          </cell>
          <cell r="AH1278">
            <v>0</v>
          </cell>
          <cell r="AN1278">
            <v>0</v>
          </cell>
        </row>
        <row r="1279">
          <cell r="B1279">
            <v>0</v>
          </cell>
          <cell r="AH1279">
            <v>0</v>
          </cell>
          <cell r="AN1279">
            <v>0</v>
          </cell>
        </row>
        <row r="1280">
          <cell r="B1280">
            <v>0</v>
          </cell>
          <cell r="AH1280">
            <v>0</v>
          </cell>
          <cell r="AN1280">
            <v>0</v>
          </cell>
        </row>
        <row r="1281">
          <cell r="B1281">
            <v>0</v>
          </cell>
          <cell r="AH1281">
            <v>0</v>
          </cell>
          <cell r="AN1281">
            <v>0</v>
          </cell>
        </row>
        <row r="1282">
          <cell r="B1282">
            <v>0</v>
          </cell>
          <cell r="AH1282">
            <v>0</v>
          </cell>
          <cell r="AN1282">
            <v>0</v>
          </cell>
        </row>
        <row r="1283">
          <cell r="B1283">
            <v>0</v>
          </cell>
          <cell r="AH1283">
            <v>0</v>
          </cell>
          <cell r="AN1283">
            <v>0</v>
          </cell>
        </row>
        <row r="1284">
          <cell r="B1284">
            <v>0</v>
          </cell>
          <cell r="AH1284">
            <v>0</v>
          </cell>
          <cell r="AN1284">
            <v>0</v>
          </cell>
        </row>
        <row r="1285">
          <cell r="B1285">
            <v>0</v>
          </cell>
          <cell r="AH1285">
            <v>0</v>
          </cell>
          <cell r="AN1285">
            <v>0</v>
          </cell>
        </row>
        <row r="1286">
          <cell r="B1286">
            <v>0</v>
          </cell>
          <cell r="AH1286">
            <v>0</v>
          </cell>
          <cell r="AN1286">
            <v>0</v>
          </cell>
        </row>
        <row r="1287">
          <cell r="B1287">
            <v>0</v>
          </cell>
          <cell r="AH1287">
            <v>0</v>
          </cell>
          <cell r="AN1287">
            <v>0</v>
          </cell>
        </row>
        <row r="1288">
          <cell r="B1288">
            <v>0</v>
          </cell>
          <cell r="AH1288">
            <v>0</v>
          </cell>
          <cell r="AN1288">
            <v>0</v>
          </cell>
        </row>
        <row r="1289">
          <cell r="B1289">
            <v>0</v>
          </cell>
          <cell r="AH1289">
            <v>0</v>
          </cell>
          <cell r="AN1289">
            <v>0</v>
          </cell>
        </row>
        <row r="1290">
          <cell r="B1290">
            <v>0</v>
          </cell>
          <cell r="AN1290">
            <v>0</v>
          </cell>
        </row>
        <row r="1291">
          <cell r="B1291">
            <v>0</v>
          </cell>
          <cell r="AN1291">
            <v>0</v>
          </cell>
        </row>
        <row r="1292">
          <cell r="B1292">
            <v>0</v>
          </cell>
          <cell r="AN1292">
            <v>0</v>
          </cell>
        </row>
        <row r="1293">
          <cell r="B1293">
            <v>0</v>
          </cell>
          <cell r="AN1293">
            <v>0</v>
          </cell>
        </row>
        <row r="1294">
          <cell r="B1294">
            <v>0</v>
          </cell>
          <cell r="AN1294">
            <v>0</v>
          </cell>
        </row>
        <row r="1295">
          <cell r="B1295">
            <v>0</v>
          </cell>
          <cell r="AN1295">
            <v>0</v>
          </cell>
        </row>
        <row r="1296">
          <cell r="B1296">
            <v>0</v>
          </cell>
          <cell r="AN1296">
            <v>0</v>
          </cell>
        </row>
        <row r="1297">
          <cell r="B1297">
            <v>0</v>
          </cell>
          <cell r="AN1297">
            <v>0</v>
          </cell>
        </row>
        <row r="1298">
          <cell r="B1298">
            <v>0</v>
          </cell>
          <cell r="AN1298">
            <v>0</v>
          </cell>
        </row>
        <row r="1299">
          <cell r="B1299">
            <v>0</v>
          </cell>
          <cell r="AN1299">
            <v>0</v>
          </cell>
        </row>
        <row r="1300">
          <cell r="B1300">
            <v>0</v>
          </cell>
          <cell r="AN1300">
            <v>0</v>
          </cell>
        </row>
        <row r="1301">
          <cell r="B1301">
            <v>0</v>
          </cell>
          <cell r="AN1301">
            <v>0</v>
          </cell>
        </row>
        <row r="1302">
          <cell r="B1302">
            <v>0</v>
          </cell>
          <cell r="AN1302">
            <v>0</v>
          </cell>
        </row>
        <row r="1303">
          <cell r="B1303">
            <v>0</v>
          </cell>
          <cell r="AN1303">
            <v>0</v>
          </cell>
        </row>
        <row r="1304">
          <cell r="B1304">
            <v>0</v>
          </cell>
          <cell r="AN1304">
            <v>0</v>
          </cell>
        </row>
        <row r="1305">
          <cell r="B1305">
            <v>0</v>
          </cell>
          <cell r="AN1305">
            <v>0</v>
          </cell>
        </row>
        <row r="1306">
          <cell r="B1306">
            <v>0</v>
          </cell>
          <cell r="AN1306">
            <v>0</v>
          </cell>
        </row>
        <row r="1307">
          <cell r="B1307">
            <v>0</v>
          </cell>
          <cell r="AN1307">
            <v>0</v>
          </cell>
        </row>
        <row r="1308">
          <cell r="B1308">
            <v>0</v>
          </cell>
          <cell r="AN1308">
            <v>0</v>
          </cell>
        </row>
        <row r="1309">
          <cell r="B1309">
            <v>0</v>
          </cell>
          <cell r="AN1309">
            <v>0</v>
          </cell>
        </row>
        <row r="1310">
          <cell r="B1310">
            <v>0</v>
          </cell>
          <cell r="AN1310">
            <v>0</v>
          </cell>
        </row>
        <row r="1311">
          <cell r="B1311">
            <v>0</v>
          </cell>
          <cell r="AN1311">
            <v>0</v>
          </cell>
        </row>
        <row r="1312">
          <cell r="B1312">
            <v>0</v>
          </cell>
          <cell r="AN1312">
            <v>0</v>
          </cell>
        </row>
        <row r="1313">
          <cell r="B1313">
            <v>0</v>
          </cell>
          <cell r="AN1313">
            <v>0</v>
          </cell>
        </row>
        <row r="1314">
          <cell r="B1314">
            <v>0</v>
          </cell>
          <cell r="AN1314">
            <v>0</v>
          </cell>
        </row>
        <row r="1315">
          <cell r="B1315">
            <v>0</v>
          </cell>
          <cell r="AN1315">
            <v>0</v>
          </cell>
        </row>
        <row r="1316">
          <cell r="B1316">
            <v>0</v>
          </cell>
          <cell r="AN1316">
            <v>0</v>
          </cell>
        </row>
        <row r="1317">
          <cell r="B1317">
            <v>0</v>
          </cell>
          <cell r="AN1317">
            <v>0</v>
          </cell>
        </row>
        <row r="1318">
          <cell r="B1318">
            <v>0</v>
          </cell>
          <cell r="AN1318">
            <v>0</v>
          </cell>
        </row>
        <row r="1319">
          <cell r="B1319">
            <v>0</v>
          </cell>
          <cell r="AN1319">
            <v>0</v>
          </cell>
        </row>
        <row r="1320">
          <cell r="B1320">
            <v>0</v>
          </cell>
          <cell r="AN1320">
            <v>0</v>
          </cell>
        </row>
        <row r="1321">
          <cell r="B1321">
            <v>0</v>
          </cell>
          <cell r="AN1321">
            <v>0</v>
          </cell>
        </row>
        <row r="1322">
          <cell r="B1322">
            <v>0</v>
          </cell>
          <cell r="AN1322">
            <v>0</v>
          </cell>
        </row>
        <row r="1323">
          <cell r="B1323">
            <v>0</v>
          </cell>
          <cell r="AN1323">
            <v>0</v>
          </cell>
        </row>
        <row r="1324">
          <cell r="B1324">
            <v>0</v>
          </cell>
          <cell r="AN1324">
            <v>0</v>
          </cell>
        </row>
        <row r="1325">
          <cell r="B1325">
            <v>0</v>
          </cell>
          <cell r="AN1325">
            <v>0</v>
          </cell>
        </row>
        <row r="1326">
          <cell r="B1326">
            <v>0</v>
          </cell>
          <cell r="AN1326">
            <v>0</v>
          </cell>
        </row>
        <row r="1327">
          <cell r="B1327">
            <v>0</v>
          </cell>
          <cell r="AN1327">
            <v>0</v>
          </cell>
        </row>
        <row r="1328">
          <cell r="B1328">
            <v>0</v>
          </cell>
          <cell r="AN1328">
            <v>0</v>
          </cell>
        </row>
        <row r="1329">
          <cell r="B1329">
            <v>0</v>
          </cell>
          <cell r="AN1329">
            <v>0</v>
          </cell>
        </row>
        <row r="1330">
          <cell r="B1330">
            <v>0</v>
          </cell>
          <cell r="AN1330">
            <v>0</v>
          </cell>
        </row>
        <row r="1331">
          <cell r="B1331">
            <v>0</v>
          </cell>
          <cell r="AN1331">
            <v>0</v>
          </cell>
        </row>
        <row r="1332">
          <cell r="B1332">
            <v>0</v>
          </cell>
          <cell r="AN1332">
            <v>0</v>
          </cell>
        </row>
        <row r="1333">
          <cell r="B1333">
            <v>0</v>
          </cell>
          <cell r="AN1333">
            <v>0</v>
          </cell>
        </row>
        <row r="1334">
          <cell r="B1334">
            <v>0</v>
          </cell>
          <cell r="AN1334">
            <v>0</v>
          </cell>
        </row>
        <row r="1335">
          <cell r="B1335">
            <v>0</v>
          </cell>
          <cell r="AN1335">
            <v>0</v>
          </cell>
        </row>
        <row r="1336">
          <cell r="B1336">
            <v>0</v>
          </cell>
          <cell r="AN1336">
            <v>0</v>
          </cell>
        </row>
        <row r="1337">
          <cell r="B1337">
            <v>0</v>
          </cell>
          <cell r="AN1337">
            <v>0</v>
          </cell>
        </row>
        <row r="1338">
          <cell r="B1338">
            <v>0</v>
          </cell>
          <cell r="AN1338">
            <v>0</v>
          </cell>
        </row>
        <row r="1339">
          <cell r="B1339">
            <v>0</v>
          </cell>
          <cell r="AN1339">
            <v>0</v>
          </cell>
        </row>
        <row r="1340">
          <cell r="B1340">
            <v>0</v>
          </cell>
          <cell r="AN1340">
            <v>0</v>
          </cell>
        </row>
        <row r="1341">
          <cell r="B1341">
            <v>0</v>
          </cell>
          <cell r="AN1341">
            <v>0</v>
          </cell>
        </row>
        <row r="1342">
          <cell r="B1342">
            <v>0</v>
          </cell>
          <cell r="AN1342">
            <v>0</v>
          </cell>
        </row>
        <row r="1343">
          <cell r="B1343">
            <v>0</v>
          </cell>
          <cell r="AN1343">
            <v>0</v>
          </cell>
        </row>
        <row r="1344">
          <cell r="B1344">
            <v>0</v>
          </cell>
          <cell r="AN1344">
            <v>0</v>
          </cell>
        </row>
        <row r="1345">
          <cell r="B1345">
            <v>0</v>
          </cell>
          <cell r="AN1345">
            <v>0</v>
          </cell>
        </row>
        <row r="1346">
          <cell r="B1346">
            <v>0</v>
          </cell>
        </row>
        <row r="1347">
          <cell r="B1347">
            <v>0</v>
          </cell>
        </row>
        <row r="1348">
          <cell r="B1348">
            <v>0</v>
          </cell>
        </row>
        <row r="1349">
          <cell r="B1349">
            <v>0</v>
          </cell>
        </row>
        <row r="1350">
          <cell r="B1350">
            <v>0</v>
          </cell>
        </row>
        <row r="1351">
          <cell r="B1351">
            <v>0</v>
          </cell>
        </row>
        <row r="1352">
          <cell r="B1352">
            <v>0</v>
          </cell>
        </row>
        <row r="1353">
          <cell r="B1353">
            <v>0</v>
          </cell>
        </row>
        <row r="1354">
          <cell r="B1354">
            <v>0</v>
          </cell>
        </row>
        <row r="1355">
          <cell r="B1355">
            <v>0</v>
          </cell>
        </row>
        <row r="1356">
          <cell r="B1356">
            <v>0</v>
          </cell>
        </row>
        <row r="1357">
          <cell r="B1357">
            <v>0</v>
          </cell>
        </row>
        <row r="1358">
          <cell r="B1358">
            <v>0</v>
          </cell>
        </row>
        <row r="1359">
          <cell r="B1359">
            <v>0</v>
          </cell>
        </row>
        <row r="1360">
          <cell r="B1360">
            <v>0</v>
          </cell>
        </row>
        <row r="1361">
          <cell r="B1361">
            <v>0</v>
          </cell>
        </row>
        <row r="1362">
          <cell r="B1362">
            <v>0</v>
          </cell>
        </row>
        <row r="1363">
          <cell r="B1363">
            <v>0</v>
          </cell>
        </row>
        <row r="1364">
          <cell r="B1364">
            <v>0</v>
          </cell>
        </row>
        <row r="1365">
          <cell r="B1365">
            <v>0</v>
          </cell>
        </row>
        <row r="1366">
          <cell r="B1366">
            <v>0</v>
          </cell>
        </row>
        <row r="1367">
          <cell r="B1367">
            <v>0</v>
          </cell>
        </row>
        <row r="1368">
          <cell r="B1368">
            <v>0</v>
          </cell>
        </row>
        <row r="1369">
          <cell r="B1369">
            <v>0</v>
          </cell>
        </row>
        <row r="1370">
          <cell r="B1370">
            <v>0</v>
          </cell>
        </row>
        <row r="1371">
          <cell r="B1371">
            <v>0</v>
          </cell>
        </row>
        <row r="1372">
          <cell r="B1372">
            <v>0</v>
          </cell>
        </row>
        <row r="1373">
          <cell r="B1373">
            <v>0</v>
          </cell>
        </row>
        <row r="1374">
          <cell r="B1374">
            <v>0</v>
          </cell>
        </row>
        <row r="1375">
          <cell r="B1375">
            <v>0</v>
          </cell>
        </row>
        <row r="1376">
          <cell r="B1376">
            <v>0</v>
          </cell>
        </row>
        <row r="1377">
          <cell r="B1377">
            <v>0</v>
          </cell>
        </row>
        <row r="1378">
          <cell r="B1378">
            <v>0</v>
          </cell>
        </row>
        <row r="1379">
          <cell r="B1379">
            <v>0</v>
          </cell>
        </row>
        <row r="1380">
          <cell r="B1380">
            <v>0</v>
          </cell>
        </row>
        <row r="1381">
          <cell r="B1381">
            <v>0</v>
          </cell>
        </row>
        <row r="1382">
          <cell r="B1382">
            <v>0</v>
          </cell>
        </row>
        <row r="1383">
          <cell r="B1383">
            <v>0</v>
          </cell>
        </row>
        <row r="1384">
          <cell r="B1384">
            <v>0</v>
          </cell>
        </row>
        <row r="1385">
          <cell r="B1385">
            <v>0</v>
          </cell>
        </row>
        <row r="1386">
          <cell r="B1386">
            <v>0</v>
          </cell>
        </row>
        <row r="1387">
          <cell r="B1387">
            <v>0</v>
          </cell>
        </row>
        <row r="1388">
          <cell r="B1388">
            <v>0</v>
          </cell>
        </row>
        <row r="1389">
          <cell r="B1389">
            <v>0</v>
          </cell>
        </row>
        <row r="1390">
          <cell r="B1390">
            <v>0</v>
          </cell>
        </row>
        <row r="1391">
          <cell r="B1391">
            <v>0</v>
          </cell>
        </row>
        <row r="1392">
          <cell r="B1392">
            <v>0</v>
          </cell>
        </row>
        <row r="1393">
          <cell r="B1393">
            <v>0</v>
          </cell>
        </row>
        <row r="1394">
          <cell r="B1394">
            <v>0</v>
          </cell>
        </row>
        <row r="1395">
          <cell r="B1395">
            <v>0</v>
          </cell>
        </row>
        <row r="1396">
          <cell r="B1396">
            <v>0</v>
          </cell>
        </row>
        <row r="1397">
          <cell r="B1397">
            <v>0</v>
          </cell>
        </row>
        <row r="1398">
          <cell r="B1398">
            <v>0</v>
          </cell>
        </row>
        <row r="1399">
          <cell r="B1399">
            <v>0</v>
          </cell>
        </row>
        <row r="1400">
          <cell r="B1400">
            <v>0</v>
          </cell>
        </row>
        <row r="1401">
          <cell r="B1401">
            <v>0</v>
          </cell>
        </row>
        <row r="1402">
          <cell r="B1402">
            <v>0</v>
          </cell>
        </row>
        <row r="1403">
          <cell r="B1403">
            <v>0</v>
          </cell>
        </row>
        <row r="1404">
          <cell r="B1404">
            <v>0</v>
          </cell>
        </row>
        <row r="1405">
          <cell r="B1405">
            <v>0</v>
          </cell>
        </row>
        <row r="1406">
          <cell r="B1406">
            <v>0</v>
          </cell>
        </row>
        <row r="1407">
          <cell r="B1407">
            <v>0</v>
          </cell>
        </row>
        <row r="1408">
          <cell r="B1408">
            <v>0</v>
          </cell>
        </row>
        <row r="1409">
          <cell r="B1409">
            <v>0</v>
          </cell>
        </row>
        <row r="1410">
          <cell r="B1410">
            <v>0</v>
          </cell>
        </row>
        <row r="1411">
          <cell r="B1411">
            <v>0</v>
          </cell>
        </row>
        <row r="1412">
          <cell r="B1412">
            <v>0</v>
          </cell>
        </row>
        <row r="1413">
          <cell r="B1413">
            <v>0</v>
          </cell>
        </row>
        <row r="1414">
          <cell r="B1414">
            <v>0</v>
          </cell>
        </row>
        <row r="1415">
          <cell r="B1415">
            <v>0</v>
          </cell>
        </row>
        <row r="1416">
          <cell r="B1416">
            <v>0</v>
          </cell>
        </row>
        <row r="1417">
          <cell r="B1417">
            <v>0</v>
          </cell>
        </row>
        <row r="1418">
          <cell r="B1418">
            <v>0</v>
          </cell>
        </row>
        <row r="1419">
          <cell r="B1419">
            <v>0</v>
          </cell>
        </row>
        <row r="1420">
          <cell r="B1420">
            <v>0</v>
          </cell>
        </row>
        <row r="1421">
          <cell r="B1421">
            <v>0</v>
          </cell>
        </row>
        <row r="1422">
          <cell r="B1422">
            <v>0</v>
          </cell>
        </row>
        <row r="1423">
          <cell r="B1423">
            <v>0</v>
          </cell>
        </row>
        <row r="1424">
          <cell r="B1424">
            <v>0</v>
          </cell>
        </row>
        <row r="1425">
          <cell r="B1425">
            <v>0</v>
          </cell>
        </row>
        <row r="1426">
          <cell r="B1426">
            <v>0</v>
          </cell>
        </row>
        <row r="1427">
          <cell r="B1427">
            <v>0</v>
          </cell>
        </row>
        <row r="1428">
          <cell r="B1428">
            <v>0</v>
          </cell>
        </row>
        <row r="1429">
          <cell r="B1429">
            <v>0</v>
          </cell>
        </row>
        <row r="1430">
          <cell r="B1430">
            <v>0</v>
          </cell>
        </row>
        <row r="1431">
          <cell r="B1431">
            <v>0</v>
          </cell>
        </row>
        <row r="1432">
          <cell r="B1432">
            <v>0</v>
          </cell>
        </row>
        <row r="1433">
          <cell r="B1433">
            <v>0</v>
          </cell>
        </row>
        <row r="1434">
          <cell r="B1434">
            <v>0</v>
          </cell>
        </row>
        <row r="1435">
          <cell r="B1435">
            <v>0</v>
          </cell>
        </row>
        <row r="1436">
          <cell r="B1436">
            <v>0</v>
          </cell>
        </row>
        <row r="1437">
          <cell r="B1437">
            <v>0</v>
          </cell>
        </row>
        <row r="1438">
          <cell r="B1438">
            <v>0</v>
          </cell>
        </row>
        <row r="1439">
          <cell r="B1439">
            <v>0</v>
          </cell>
        </row>
        <row r="1440">
          <cell r="B1440">
            <v>0</v>
          </cell>
        </row>
        <row r="1441">
          <cell r="B1441">
            <v>0</v>
          </cell>
        </row>
        <row r="1442">
          <cell r="B1442">
            <v>0</v>
          </cell>
        </row>
        <row r="1443">
          <cell r="B1443">
            <v>0</v>
          </cell>
        </row>
        <row r="1444">
          <cell r="B1444">
            <v>0</v>
          </cell>
        </row>
        <row r="1445">
          <cell r="B1445">
            <v>0</v>
          </cell>
        </row>
        <row r="1446">
          <cell r="B1446">
            <v>0</v>
          </cell>
        </row>
        <row r="1447">
          <cell r="B1447">
            <v>0</v>
          </cell>
        </row>
        <row r="1448">
          <cell r="B1448">
            <v>0</v>
          </cell>
        </row>
        <row r="1449">
          <cell r="B1449">
            <v>0</v>
          </cell>
        </row>
        <row r="1450">
          <cell r="B1450">
            <v>0</v>
          </cell>
        </row>
        <row r="1451">
          <cell r="B1451">
            <v>0</v>
          </cell>
        </row>
        <row r="1452">
          <cell r="B1452">
            <v>0</v>
          </cell>
        </row>
        <row r="1453">
          <cell r="B1453">
            <v>0</v>
          </cell>
        </row>
        <row r="1454">
          <cell r="B1454">
            <v>0</v>
          </cell>
        </row>
        <row r="1455">
          <cell r="B1455">
            <v>0</v>
          </cell>
        </row>
        <row r="1456">
          <cell r="B14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Ctas. por Pagar"/>
      <sheetName val="Ref. proveedores"/>
      <sheetName val="Prov.Exter."/>
      <sheetName val="Acreed.Vrios"/>
      <sheetName val="PPC Provis.Varias"/>
      <sheetName val="Resumen de Cuentas por Pagar"/>
      <sheetName val="Tickmarks"/>
      <sheetName val="#REF"/>
      <sheetName val="AGUA TARRO"/>
      <sheetName val="Dados BLP"/>
      <sheetName val="Data by box analysed"/>
      <sheetName val="Calendario 2020"/>
      <sheetName val="Hoja2"/>
      <sheetName val="Hoja1"/>
    </sheetNames>
    <sheetDataSet>
      <sheetData sheetId="0"/>
      <sheetData sheetId="1"/>
      <sheetData sheetId="2"/>
      <sheetData sheetId="3">
        <row r="14">
          <cell r="C14" t="str">
            <v>DESCRIPCION</v>
          </cell>
        </row>
      </sheetData>
      <sheetData sheetId="4">
        <row r="14">
          <cell r="C14" t="str">
            <v>DESCRIPCION</v>
          </cell>
          <cell r="D14" t="str">
            <v>MONTO</v>
          </cell>
        </row>
        <row r="16">
          <cell r="C16" t="str">
            <v>J.E. IMPORT/EXPORT DESP. 497</v>
          </cell>
          <cell r="D16">
            <v>53838150</v>
          </cell>
        </row>
        <row r="17">
          <cell r="C17" t="str">
            <v>TRANSPRODUCT DESP. 497</v>
          </cell>
          <cell r="D17">
            <v>22021500</v>
          </cell>
        </row>
        <row r="18">
          <cell r="C18" t="str">
            <v>TRANSPRODUCT DESP. 497</v>
          </cell>
          <cell r="D18">
            <v>26500000</v>
          </cell>
        </row>
        <row r="19">
          <cell r="C19" t="str">
            <v>TRANSERV DES 497</v>
          </cell>
          <cell r="D19">
            <v>90750000</v>
          </cell>
        </row>
        <row r="20">
          <cell r="C20" t="str">
            <v>A.J.V.  DESP. 497</v>
          </cell>
          <cell r="D20">
            <v>43035947</v>
          </cell>
        </row>
        <row r="21">
          <cell r="C21" t="str">
            <v>TRANSPRODUCT DESP. 497</v>
          </cell>
          <cell r="D21">
            <v>3975000</v>
          </cell>
        </row>
        <row r="22">
          <cell r="C22" t="str">
            <v>TRANSPRODUCT DESP. 497</v>
          </cell>
          <cell r="D22">
            <v>3303225</v>
          </cell>
        </row>
        <row r="23">
          <cell r="C23" t="str">
            <v>A.J.V.  DESP. 497</v>
          </cell>
          <cell r="D23">
            <v>5645700</v>
          </cell>
        </row>
        <row r="24">
          <cell r="C24" t="str">
            <v>TRANSERV DES 497</v>
          </cell>
          <cell r="D24">
            <v>6031085</v>
          </cell>
        </row>
        <row r="25">
          <cell r="C25" t="str">
            <v>CARYMAR S.R.L. DESP. 455</v>
          </cell>
          <cell r="D25">
            <v>255360000</v>
          </cell>
        </row>
        <row r="26">
          <cell r="C26" t="str">
            <v>CARYMAR S.R.L. DESP. 455</v>
          </cell>
          <cell r="D26">
            <v>188730964</v>
          </cell>
        </row>
        <row r="27">
          <cell r="C27" t="str">
            <v>SALDO LIQ. DESPACHANTE (DESP. 455)</v>
          </cell>
          <cell r="D27">
            <v>4830873</v>
          </cell>
        </row>
        <row r="29">
          <cell r="C29" t="str">
            <v xml:space="preserve"> </v>
          </cell>
        </row>
        <row r="31">
          <cell r="C31" t="str">
            <v>Totales</v>
          </cell>
          <cell r="D31">
            <v>704022444</v>
          </cell>
        </row>
      </sheetData>
      <sheetData sheetId="5"/>
      <sheetData sheetId="6"/>
      <sheetData sheetId="7" refreshError="1"/>
      <sheetData sheetId="8" refreshError="1"/>
      <sheetData sheetId="9" refreshError="1"/>
      <sheetData sheetId="10" refreshError="1"/>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yuda"/>
      <sheetName val="Balance General"/>
      <sheetName val="Estado de Resultados"/>
      <sheetName val=" BG Final"/>
      <sheetName val="ER Final"/>
      <sheetName val="Tickmarks"/>
      <sheetName val="Sheet1"/>
      <sheetName val="ER preliminar (2)"/>
      <sheetName val="Balance preliminar 2"/>
      <sheetName val="PPC Balance Definitivo 2005"/>
      <sheetName val="PPC Balance 2005 remod. definit"/>
      <sheetName val="ER PROVISORIO Comp_Respaldo "/>
      <sheetName val="Previo"/>
      <sheetName val="Liquidez"/>
      <sheetName val="Rentabilidad"/>
      <sheetName val="Endeudamiento"/>
      <sheetName val="Otros Procedimientos Analíticos"/>
      <sheetName val="XREF"/>
    </sheetNames>
    <sheetDataSet>
      <sheetData sheetId="0"/>
      <sheetData sheetId="1"/>
      <sheetData sheetId="2"/>
      <sheetData sheetId="3">
        <row r="36">
          <cell r="B36">
            <v>1572510516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910008"/>
      <sheetName val="3710007-8"/>
      <sheetName val="4620000"/>
      <sheetName val="Inventario31-12-03"/>
      <sheetName val="Previsión 31-01-03"/>
      <sheetName val="Activo no corriente"/>
      <sheetName val="9790000"/>
      <sheetName val="9790000-Det."/>
      <sheetName val="9310000"/>
      <sheetName val="21210002"/>
      <sheetName val="21210003"/>
      <sheetName val="21220000"/>
      <sheetName val="21660001"/>
      <sheetName val="Libro IVA Vtas. 01-2003"/>
      <sheetName val="Ventas Enero 41010001"/>
      <sheetName val="21660100"/>
      <sheetName val="Libro IVA Compras 01-2003"/>
      <sheetName val="Libro NC REC. 01-2003 "/>
      <sheetName val="Libro NC Emit. 01-2003"/>
      <sheetName val="21660202"/>
      <sheetName val="21710000"/>
      <sheetName val="21820000"/>
      <sheetName val="21210005"/>
      <sheetName val="21910009"/>
      <sheetName val="21910018"/>
      <sheetName val="21910021"/>
      <sheetName val="21920000"/>
      <sheetName val="22150000"/>
      <sheetName val="22420000"/>
      <sheetName val="Calculo Publicidad"/>
      <sheetName val="22710001"/>
      <sheetName val="22790003"/>
      <sheetName val="22910001"/>
      <sheetName val="27410001"/>
      <sheetName val="Hoja1"/>
    </sheetNames>
    <sheetDataSet>
      <sheetData sheetId="0">
        <row r="3">
          <cell r="A3" t="str">
            <v>Lib.mayor</v>
          </cell>
          <cell r="B3" t="str">
            <v>Cuenta</v>
          </cell>
          <cell r="C3" t="str">
            <v>Nº doc.</v>
          </cell>
          <cell r="D3" t="str">
            <v>Clase</v>
          </cell>
          <cell r="E3" t="str">
            <v>E</v>
          </cell>
          <cell r="F3" t="str">
            <v>Referencia</v>
          </cell>
          <cell r="G3" t="str">
            <v>Ref.fact.</v>
          </cell>
          <cell r="H3" t="str">
            <v>Texto</v>
          </cell>
        </row>
        <row r="6">
          <cell r="A6" t="str">
            <v>3210001</v>
          </cell>
          <cell r="B6" t="str">
            <v>40012277</v>
          </cell>
          <cell r="C6" t="str">
            <v>46</v>
          </cell>
          <cell r="D6" t="str">
            <v>RV</v>
          </cell>
          <cell r="E6">
            <v>0</v>
          </cell>
          <cell r="F6" t="str">
            <v>PY0100001801</v>
          </cell>
          <cell r="G6" t="str">
            <v>46</v>
          </cell>
          <cell r="H6">
            <v>0</v>
          </cell>
        </row>
        <row r="7">
          <cell r="A7" t="str">
            <v>3210001</v>
          </cell>
          <cell r="B7" t="str">
            <v>40012277</v>
          </cell>
          <cell r="C7" t="str">
            <v>117</v>
          </cell>
          <cell r="D7" t="str">
            <v>RV</v>
          </cell>
          <cell r="E7">
            <v>0</v>
          </cell>
          <cell r="F7" t="str">
            <v>PY0100001870</v>
          </cell>
          <cell r="G7" t="str">
            <v>117</v>
          </cell>
          <cell r="H7">
            <v>0</v>
          </cell>
        </row>
        <row r="8">
          <cell r="A8" t="str">
            <v>3210001</v>
          </cell>
          <cell r="B8" t="str">
            <v>40012277</v>
          </cell>
          <cell r="C8" t="str">
            <v>126</v>
          </cell>
          <cell r="D8" t="str">
            <v>RV</v>
          </cell>
          <cell r="E8">
            <v>0</v>
          </cell>
          <cell r="F8" t="str">
            <v>PY0100001886</v>
          </cell>
          <cell r="G8" t="str">
            <v>126</v>
          </cell>
          <cell r="H8">
            <v>0</v>
          </cell>
        </row>
        <row r="9">
          <cell r="A9" t="str">
            <v>3210001</v>
          </cell>
          <cell r="B9" t="str">
            <v>40012277</v>
          </cell>
          <cell r="C9" t="str">
            <v>135</v>
          </cell>
          <cell r="D9" t="str">
            <v>RV</v>
          </cell>
          <cell r="E9">
            <v>0</v>
          </cell>
          <cell r="F9" t="str">
            <v>PY0100001895</v>
          </cell>
          <cell r="G9" t="str">
            <v>135</v>
          </cell>
          <cell r="H9">
            <v>0</v>
          </cell>
        </row>
        <row r="10">
          <cell r="A10" t="str">
            <v>3210001</v>
          </cell>
          <cell r="B10" t="str">
            <v>40012277</v>
          </cell>
          <cell r="C10" t="str">
            <v>136</v>
          </cell>
          <cell r="D10" t="str">
            <v>RV</v>
          </cell>
          <cell r="E10">
            <v>0</v>
          </cell>
          <cell r="F10" t="str">
            <v>PY0100001896</v>
          </cell>
          <cell r="G10" t="str">
            <v>136</v>
          </cell>
          <cell r="H10">
            <v>0</v>
          </cell>
        </row>
        <row r="11">
          <cell r="A11" t="str">
            <v>3210001</v>
          </cell>
          <cell r="B11" t="str">
            <v>40012277</v>
          </cell>
          <cell r="C11" t="str">
            <v>137</v>
          </cell>
          <cell r="D11" t="str">
            <v>RV</v>
          </cell>
          <cell r="E11">
            <v>0</v>
          </cell>
          <cell r="F11" t="str">
            <v>PY0100001898</v>
          </cell>
          <cell r="G11" t="str">
            <v>137</v>
          </cell>
          <cell r="H11">
            <v>0</v>
          </cell>
        </row>
        <row r="12">
          <cell r="A12" t="str">
            <v>3210001</v>
          </cell>
          <cell r="B12" t="str">
            <v>40012277</v>
          </cell>
          <cell r="C12" t="str">
            <v>138</v>
          </cell>
          <cell r="D12" t="str">
            <v>RV</v>
          </cell>
          <cell r="E12">
            <v>0</v>
          </cell>
          <cell r="F12" t="str">
            <v>PY0100001899</v>
          </cell>
          <cell r="G12" t="str">
            <v>138</v>
          </cell>
          <cell r="H12">
            <v>0</v>
          </cell>
        </row>
        <row r="13">
          <cell r="A13" t="str">
            <v>3210001</v>
          </cell>
          <cell r="B13" t="str">
            <v>40012277</v>
          </cell>
          <cell r="C13" t="str">
            <v>141</v>
          </cell>
          <cell r="D13" t="str">
            <v>RV</v>
          </cell>
          <cell r="E13">
            <v>0</v>
          </cell>
          <cell r="F13" t="str">
            <v>PY0100001902</v>
          </cell>
          <cell r="G13" t="str">
            <v>141</v>
          </cell>
          <cell r="H13">
            <v>0</v>
          </cell>
        </row>
        <row r="14">
          <cell r="A14" t="str">
            <v>3210001</v>
          </cell>
          <cell r="B14" t="str">
            <v>40012277</v>
          </cell>
          <cell r="C14" t="str">
            <v>142</v>
          </cell>
          <cell r="D14" t="str">
            <v>RV</v>
          </cell>
          <cell r="E14">
            <v>0</v>
          </cell>
          <cell r="F14" t="str">
            <v>PY0100001903</v>
          </cell>
          <cell r="G14" t="str">
            <v>142</v>
          </cell>
          <cell r="H14">
            <v>0</v>
          </cell>
        </row>
        <row r="15">
          <cell r="A15" t="str">
            <v>3210001</v>
          </cell>
          <cell r="B15" t="str">
            <v>40012277</v>
          </cell>
          <cell r="C15" t="str">
            <v>143</v>
          </cell>
          <cell r="D15" t="str">
            <v>RV</v>
          </cell>
          <cell r="E15">
            <v>0</v>
          </cell>
          <cell r="F15" t="str">
            <v>PY0100001904</v>
          </cell>
          <cell r="G15" t="str">
            <v>143</v>
          </cell>
          <cell r="H15">
            <v>0</v>
          </cell>
        </row>
        <row r="16">
          <cell r="A16" t="str">
            <v>3210001</v>
          </cell>
          <cell r="B16" t="str">
            <v>40012277</v>
          </cell>
          <cell r="C16" t="str">
            <v>144</v>
          </cell>
          <cell r="D16" t="str">
            <v>RV</v>
          </cell>
          <cell r="E16">
            <v>0</v>
          </cell>
          <cell r="F16" t="str">
            <v>PY0100001905</v>
          </cell>
          <cell r="G16" t="str">
            <v>144</v>
          </cell>
          <cell r="H16">
            <v>0</v>
          </cell>
        </row>
        <row r="17">
          <cell r="A17" t="str">
            <v>3210001</v>
          </cell>
          <cell r="B17" t="str">
            <v>40012277</v>
          </cell>
          <cell r="C17" t="str">
            <v>146</v>
          </cell>
          <cell r="D17" t="str">
            <v>RV</v>
          </cell>
          <cell r="E17">
            <v>0</v>
          </cell>
          <cell r="F17" t="str">
            <v>PY0100001906</v>
          </cell>
          <cell r="G17" t="str">
            <v>146</v>
          </cell>
          <cell r="H17">
            <v>0</v>
          </cell>
        </row>
        <row r="18">
          <cell r="A18" t="str">
            <v>3210001</v>
          </cell>
          <cell r="B18" t="str">
            <v>40012277</v>
          </cell>
          <cell r="C18" t="str">
            <v>147</v>
          </cell>
          <cell r="D18" t="str">
            <v>RV</v>
          </cell>
          <cell r="E18">
            <v>0</v>
          </cell>
          <cell r="F18" t="str">
            <v>PY0100001907</v>
          </cell>
          <cell r="G18" t="str">
            <v>147</v>
          </cell>
          <cell r="H18">
            <v>0</v>
          </cell>
        </row>
        <row r="19">
          <cell r="A19" t="str">
            <v>3210001</v>
          </cell>
          <cell r="B19" t="str">
            <v>40012277</v>
          </cell>
          <cell r="C19" t="str">
            <v>149</v>
          </cell>
          <cell r="D19" t="str">
            <v>RV</v>
          </cell>
          <cell r="E19">
            <v>0</v>
          </cell>
          <cell r="F19" t="str">
            <v>PY0100001910</v>
          </cell>
          <cell r="G19" t="str">
            <v>149</v>
          </cell>
          <cell r="H19">
            <v>0</v>
          </cell>
        </row>
        <row r="20">
          <cell r="A20" t="str">
            <v>3210001</v>
          </cell>
          <cell r="B20" t="str">
            <v>40012277</v>
          </cell>
          <cell r="C20" t="str">
            <v>150</v>
          </cell>
          <cell r="D20" t="str">
            <v>RV</v>
          </cell>
          <cell r="E20">
            <v>0</v>
          </cell>
          <cell r="F20" t="str">
            <v>PY0100001911</v>
          </cell>
          <cell r="G20" t="str">
            <v>150</v>
          </cell>
          <cell r="H20">
            <v>0</v>
          </cell>
        </row>
        <row r="21">
          <cell r="A21" t="str">
            <v>3210001</v>
          </cell>
          <cell r="B21" t="str">
            <v>40012277</v>
          </cell>
          <cell r="C21" t="str">
            <v>151</v>
          </cell>
          <cell r="D21" t="str">
            <v>RV</v>
          </cell>
          <cell r="E21">
            <v>0</v>
          </cell>
          <cell r="F21" t="str">
            <v>PY0100001913</v>
          </cell>
          <cell r="G21" t="str">
            <v>151</v>
          </cell>
          <cell r="H21">
            <v>0</v>
          </cell>
        </row>
        <row r="22">
          <cell r="A22" t="str">
            <v>3210001</v>
          </cell>
          <cell r="B22" t="str">
            <v>40012277</v>
          </cell>
          <cell r="C22" t="str">
            <v>153</v>
          </cell>
          <cell r="D22" t="str">
            <v>RV</v>
          </cell>
          <cell r="E22">
            <v>0</v>
          </cell>
          <cell r="F22" t="str">
            <v>PY0100001914</v>
          </cell>
          <cell r="G22" t="str">
            <v>153</v>
          </cell>
          <cell r="H22">
            <v>0</v>
          </cell>
        </row>
        <row r="23">
          <cell r="A23" t="str">
            <v>3210001</v>
          </cell>
          <cell r="B23" t="str">
            <v>40012277</v>
          </cell>
          <cell r="C23" t="str">
            <v>154</v>
          </cell>
          <cell r="D23" t="str">
            <v>RV</v>
          </cell>
          <cell r="E23">
            <v>0</v>
          </cell>
          <cell r="F23" t="str">
            <v>PY0100001915</v>
          </cell>
          <cell r="G23" t="str">
            <v>154</v>
          </cell>
          <cell r="H23">
            <v>0</v>
          </cell>
        </row>
        <row r="24">
          <cell r="A24" t="str">
            <v>3210001</v>
          </cell>
          <cell r="B24" t="str">
            <v>40012277</v>
          </cell>
          <cell r="C24" t="str">
            <v>155</v>
          </cell>
          <cell r="D24" t="str">
            <v>RV</v>
          </cell>
          <cell r="E24">
            <v>0</v>
          </cell>
          <cell r="F24" t="str">
            <v>PY0100001916</v>
          </cell>
          <cell r="G24" t="str">
            <v>155</v>
          </cell>
          <cell r="H24">
            <v>0</v>
          </cell>
        </row>
        <row r="25">
          <cell r="A25" t="str">
            <v>3210001</v>
          </cell>
          <cell r="B25" t="str">
            <v>40012277</v>
          </cell>
          <cell r="C25" t="str">
            <v>157</v>
          </cell>
          <cell r="D25" t="str">
            <v>RV</v>
          </cell>
          <cell r="E25">
            <v>0</v>
          </cell>
          <cell r="F25" t="str">
            <v>PY0100001918</v>
          </cell>
          <cell r="G25" t="str">
            <v>157</v>
          </cell>
          <cell r="H25">
            <v>0</v>
          </cell>
        </row>
        <row r="26">
          <cell r="A26" t="str">
            <v>3210001</v>
          </cell>
          <cell r="B26" t="str">
            <v>40012277</v>
          </cell>
          <cell r="C26" t="str">
            <v>100000321</v>
          </cell>
          <cell r="D26" t="str">
            <v>ZZ</v>
          </cell>
          <cell r="E26">
            <v>0</v>
          </cell>
          <cell r="F26" t="str">
            <v>NC 57</v>
          </cell>
          <cell r="G26" t="str">
            <v>100000321</v>
          </cell>
          <cell r="H26" t="str">
            <v>Nota de Credito</v>
          </cell>
        </row>
        <row r="27">
          <cell r="A27" t="str">
            <v>3210001</v>
          </cell>
          <cell r="B27" t="str">
            <v>40012277</v>
          </cell>
          <cell r="C27" t="str">
            <v>1600000041</v>
          </cell>
          <cell r="D27" t="str">
            <v>DG</v>
          </cell>
          <cell r="E27">
            <v>0</v>
          </cell>
          <cell r="F27" t="str">
            <v>PY0200000133</v>
          </cell>
          <cell r="G27" t="str">
            <v>1600000041</v>
          </cell>
          <cell r="H27">
            <v>0</v>
          </cell>
        </row>
        <row r="28">
          <cell r="A28" t="str">
            <v>3210001</v>
          </cell>
          <cell r="B28" t="str">
            <v>40012277</v>
          </cell>
          <cell r="C28" t="str">
            <v>1600000042</v>
          </cell>
          <cell r="D28" t="str">
            <v>DG</v>
          </cell>
          <cell r="E28">
            <v>0</v>
          </cell>
          <cell r="F28" t="str">
            <v>PY0200000134</v>
          </cell>
          <cell r="G28" t="str">
            <v>1600000042</v>
          </cell>
          <cell r="H28">
            <v>0</v>
          </cell>
        </row>
        <row r="29">
          <cell r="A29" t="str">
            <v>3210001</v>
          </cell>
          <cell r="B29" t="str">
            <v>40012277</v>
          </cell>
          <cell r="C29" t="str">
            <v>1600000050</v>
          </cell>
          <cell r="D29" t="str">
            <v>DG</v>
          </cell>
          <cell r="E29">
            <v>0</v>
          </cell>
          <cell r="F29" t="str">
            <v>PY0200000143</v>
          </cell>
          <cell r="G29" t="str">
            <v>1600000050</v>
          </cell>
          <cell r="H29">
            <v>0</v>
          </cell>
        </row>
        <row r="30">
          <cell r="A30" t="str">
            <v>3210001</v>
          </cell>
          <cell r="B30" t="str">
            <v>40012277</v>
          </cell>
          <cell r="C30" t="str">
            <v>115</v>
          </cell>
          <cell r="D30" t="str">
            <v>RV</v>
          </cell>
          <cell r="E30">
            <v>0</v>
          </cell>
          <cell r="F30" t="str">
            <v>PY0100001868</v>
          </cell>
          <cell r="G30" t="str">
            <v>115</v>
          </cell>
          <cell r="H30">
            <v>0</v>
          </cell>
        </row>
        <row r="31">
          <cell r="A31" t="str">
            <v>3210001</v>
          </cell>
          <cell r="B31" t="str">
            <v>40012277</v>
          </cell>
          <cell r="C31" t="str">
            <v>132</v>
          </cell>
          <cell r="D31" t="str">
            <v>RV</v>
          </cell>
          <cell r="E31">
            <v>0</v>
          </cell>
          <cell r="F31" t="str">
            <v>PY0100001892</v>
          </cell>
          <cell r="G31" t="str">
            <v>132</v>
          </cell>
          <cell r="H31">
            <v>0</v>
          </cell>
        </row>
        <row r="32">
          <cell r="A32" t="str">
            <v>Total</v>
          </cell>
        </row>
        <row r="33">
          <cell r="A33" t="str">
            <v>GLORIA</v>
          </cell>
        </row>
        <row r="34">
          <cell r="A34" t="str">
            <v>3210001</v>
          </cell>
          <cell r="B34" t="str">
            <v>40012278</v>
          </cell>
          <cell r="C34" t="str">
            <v>109</v>
          </cell>
          <cell r="D34" t="str">
            <v>RV</v>
          </cell>
          <cell r="E34">
            <v>0</v>
          </cell>
          <cell r="F34" t="str">
            <v>PY0100001862</v>
          </cell>
          <cell r="G34" t="str">
            <v>109</v>
          </cell>
          <cell r="H34">
            <v>0</v>
          </cell>
        </row>
        <row r="35">
          <cell r="A35" t="str">
            <v>3210001</v>
          </cell>
          <cell r="B35" t="str">
            <v>40012278</v>
          </cell>
          <cell r="C35" t="str">
            <v>114</v>
          </cell>
          <cell r="D35" t="str">
            <v>RV</v>
          </cell>
          <cell r="E35">
            <v>0</v>
          </cell>
          <cell r="F35" t="str">
            <v>PY0100001866</v>
          </cell>
          <cell r="G35" t="str">
            <v>114</v>
          </cell>
          <cell r="H35">
            <v>0</v>
          </cell>
        </row>
        <row r="36">
          <cell r="A36" t="str">
            <v>3210001</v>
          </cell>
          <cell r="B36" t="str">
            <v>40012278</v>
          </cell>
          <cell r="C36" t="str">
            <v>116</v>
          </cell>
          <cell r="D36" t="str">
            <v>RV</v>
          </cell>
          <cell r="E36">
            <v>0</v>
          </cell>
          <cell r="F36" t="str">
            <v>PY0100001869</v>
          </cell>
          <cell r="G36" t="str">
            <v>116</v>
          </cell>
          <cell r="H36">
            <v>0</v>
          </cell>
        </row>
        <row r="37">
          <cell r="A37" t="str">
            <v>3210001</v>
          </cell>
          <cell r="B37" t="str">
            <v>40012278</v>
          </cell>
          <cell r="C37" t="str">
            <v>120</v>
          </cell>
          <cell r="D37" t="str">
            <v>RV</v>
          </cell>
          <cell r="E37">
            <v>0</v>
          </cell>
          <cell r="F37" t="str">
            <v>PY0100001876</v>
          </cell>
          <cell r="G37" t="str">
            <v>120</v>
          </cell>
          <cell r="H37">
            <v>0</v>
          </cell>
        </row>
        <row r="38">
          <cell r="A38" t="str">
            <v>3210001</v>
          </cell>
          <cell r="B38" t="str">
            <v>40012278</v>
          </cell>
          <cell r="C38" t="str">
            <v>122</v>
          </cell>
          <cell r="D38" t="str">
            <v>RV</v>
          </cell>
          <cell r="E38">
            <v>0</v>
          </cell>
          <cell r="F38" t="str">
            <v>PY0100001881</v>
          </cell>
          <cell r="G38" t="str">
            <v>122</v>
          </cell>
          <cell r="H38">
            <v>0</v>
          </cell>
        </row>
        <row r="39">
          <cell r="A39" t="str">
            <v>3210001</v>
          </cell>
          <cell r="B39" t="str">
            <v>40012278</v>
          </cell>
          <cell r="C39" t="str">
            <v>123</v>
          </cell>
          <cell r="D39" t="str">
            <v>RV</v>
          </cell>
          <cell r="E39">
            <v>0</v>
          </cell>
          <cell r="F39" t="str">
            <v>PY0100001882</v>
          </cell>
          <cell r="G39" t="str">
            <v>123</v>
          </cell>
          <cell r="H39">
            <v>0</v>
          </cell>
        </row>
        <row r="40">
          <cell r="A40" t="str">
            <v>3210001</v>
          </cell>
          <cell r="B40" t="str">
            <v>40012278</v>
          </cell>
          <cell r="C40" t="str">
            <v>124</v>
          </cell>
          <cell r="D40" t="str">
            <v>RV</v>
          </cell>
          <cell r="E40">
            <v>0</v>
          </cell>
          <cell r="F40" t="str">
            <v>PY0100001883</v>
          </cell>
          <cell r="G40" t="str">
            <v>124</v>
          </cell>
          <cell r="H40">
            <v>0</v>
          </cell>
        </row>
        <row r="41">
          <cell r="A41" t="str">
            <v>3210001</v>
          </cell>
          <cell r="B41" t="str">
            <v>40012278</v>
          </cell>
          <cell r="C41" t="str">
            <v>127</v>
          </cell>
          <cell r="D41" t="str">
            <v>RV</v>
          </cell>
          <cell r="E41">
            <v>0</v>
          </cell>
          <cell r="F41" t="str">
            <v>PY0100001887</v>
          </cell>
          <cell r="G41" t="str">
            <v>127</v>
          </cell>
          <cell r="H41">
            <v>0</v>
          </cell>
        </row>
        <row r="42">
          <cell r="A42" t="str">
            <v>3210001</v>
          </cell>
          <cell r="B42" t="str">
            <v>40012278</v>
          </cell>
          <cell r="C42" t="str">
            <v>128</v>
          </cell>
          <cell r="D42" t="str">
            <v>RV</v>
          </cell>
          <cell r="E42">
            <v>0</v>
          </cell>
          <cell r="F42" t="str">
            <v>PY0100001888</v>
          </cell>
          <cell r="G42" t="str">
            <v>128</v>
          </cell>
          <cell r="H42">
            <v>0</v>
          </cell>
        </row>
        <row r="43">
          <cell r="A43" t="str">
            <v>3210001</v>
          </cell>
          <cell r="B43" t="str">
            <v>40012278</v>
          </cell>
          <cell r="C43" t="str">
            <v>140</v>
          </cell>
          <cell r="D43" t="str">
            <v>RV</v>
          </cell>
          <cell r="E43">
            <v>0</v>
          </cell>
          <cell r="F43" t="str">
            <v>PY0100001901</v>
          </cell>
          <cell r="G43" t="str">
            <v>140</v>
          </cell>
          <cell r="H43">
            <v>0</v>
          </cell>
        </row>
        <row r="44">
          <cell r="A44" t="str">
            <v>3210001</v>
          </cell>
          <cell r="B44" t="str">
            <v>40012278</v>
          </cell>
          <cell r="C44" t="str">
            <v>152</v>
          </cell>
          <cell r="D44" t="str">
            <v>RV</v>
          </cell>
          <cell r="E44">
            <v>0</v>
          </cell>
          <cell r="F44" t="str">
            <v>PY0100001912</v>
          </cell>
          <cell r="G44" t="str">
            <v>152</v>
          </cell>
          <cell r="H44">
            <v>0</v>
          </cell>
        </row>
        <row r="45">
          <cell r="A45" t="str">
            <v>3210001</v>
          </cell>
          <cell r="B45" t="str">
            <v>40012278</v>
          </cell>
          <cell r="C45" t="str">
            <v>156</v>
          </cell>
          <cell r="D45" t="str">
            <v>RV</v>
          </cell>
          <cell r="E45">
            <v>0</v>
          </cell>
          <cell r="F45" t="str">
            <v>PY0100001917</v>
          </cell>
          <cell r="G45" t="str">
            <v>156</v>
          </cell>
          <cell r="H45">
            <v>0</v>
          </cell>
        </row>
        <row r="46">
          <cell r="A46" t="str">
            <v>3210001</v>
          </cell>
          <cell r="B46" t="str">
            <v>40012278</v>
          </cell>
          <cell r="C46" t="str">
            <v>158</v>
          </cell>
          <cell r="D46" t="str">
            <v>RV</v>
          </cell>
          <cell r="E46">
            <v>0</v>
          </cell>
          <cell r="F46" t="str">
            <v>PY0100001919</v>
          </cell>
          <cell r="G46" t="str">
            <v>158</v>
          </cell>
          <cell r="H46">
            <v>0</v>
          </cell>
        </row>
        <row r="47">
          <cell r="A47" t="str">
            <v>3210001</v>
          </cell>
          <cell r="B47" t="str">
            <v>40012278</v>
          </cell>
          <cell r="C47" t="str">
            <v>1600000055</v>
          </cell>
          <cell r="D47" t="str">
            <v>DG</v>
          </cell>
          <cell r="E47">
            <v>0</v>
          </cell>
          <cell r="F47" t="str">
            <v>PY0200000148</v>
          </cell>
          <cell r="G47" t="str">
            <v>1600000055</v>
          </cell>
          <cell r="H47">
            <v>0</v>
          </cell>
        </row>
        <row r="48">
          <cell r="A48" t="str">
            <v>3210001</v>
          </cell>
          <cell r="B48" t="str">
            <v>40012278</v>
          </cell>
          <cell r="C48" t="str">
            <v>1600000039</v>
          </cell>
          <cell r="D48" t="str">
            <v>DG</v>
          </cell>
          <cell r="E48">
            <v>0</v>
          </cell>
          <cell r="F48" t="str">
            <v>PY0200000131</v>
          </cell>
          <cell r="G48" t="str">
            <v>1600000039</v>
          </cell>
          <cell r="H48">
            <v>0</v>
          </cell>
        </row>
        <row r="49">
          <cell r="A49" t="str">
            <v>3210001</v>
          </cell>
          <cell r="B49" t="str">
            <v>40012278</v>
          </cell>
          <cell r="C49" t="str">
            <v>1600000040</v>
          </cell>
          <cell r="D49" t="str">
            <v>DG</v>
          </cell>
          <cell r="E49">
            <v>0</v>
          </cell>
          <cell r="F49" t="str">
            <v>PY0200000132</v>
          </cell>
          <cell r="G49" t="str">
            <v>1600000040</v>
          </cell>
          <cell r="H49">
            <v>0</v>
          </cell>
        </row>
        <row r="50">
          <cell r="A50" t="str">
            <v>3210001</v>
          </cell>
          <cell r="B50" t="str">
            <v>40012278</v>
          </cell>
          <cell r="C50" t="str">
            <v>1600000046</v>
          </cell>
          <cell r="D50" t="str">
            <v>DG</v>
          </cell>
          <cell r="E50">
            <v>0</v>
          </cell>
          <cell r="F50" t="str">
            <v>ND.138</v>
          </cell>
          <cell r="G50" t="str">
            <v>1600000046</v>
          </cell>
          <cell r="H50" t="str">
            <v>DIF.EN PRECIO EN FC 1862</v>
          </cell>
        </row>
        <row r="51">
          <cell r="A51" t="str">
            <v>3210001</v>
          </cell>
          <cell r="B51" t="str">
            <v>40012278</v>
          </cell>
          <cell r="C51" t="str">
            <v>1600000047</v>
          </cell>
          <cell r="D51" t="str">
            <v>DG</v>
          </cell>
          <cell r="E51">
            <v>0</v>
          </cell>
          <cell r="F51" t="str">
            <v>NC.139</v>
          </cell>
          <cell r="G51" t="str">
            <v>1600000047</v>
          </cell>
          <cell r="H51" t="str">
            <v>DIF.EN PRECIO FC 1866</v>
          </cell>
        </row>
        <row r="52">
          <cell r="A52" t="str">
            <v>3210001</v>
          </cell>
          <cell r="B52" t="str">
            <v>40012278</v>
          </cell>
          <cell r="C52" t="str">
            <v>1600000051</v>
          </cell>
          <cell r="D52" t="str">
            <v>DG</v>
          </cell>
          <cell r="E52">
            <v>0</v>
          </cell>
          <cell r="F52" t="str">
            <v>NC.144</v>
          </cell>
          <cell r="G52" t="str">
            <v>1600000051</v>
          </cell>
          <cell r="H52" t="str">
            <v>DIF.EN PRECIO FC 1881</v>
          </cell>
        </row>
        <row r="53">
          <cell r="A53" t="str">
            <v>3210001</v>
          </cell>
          <cell r="B53" t="str">
            <v>40012278</v>
          </cell>
          <cell r="C53" t="str">
            <v>1600000052</v>
          </cell>
          <cell r="D53" t="str">
            <v>DG</v>
          </cell>
          <cell r="E53">
            <v>0</v>
          </cell>
          <cell r="F53" t="str">
            <v>NC.145</v>
          </cell>
          <cell r="G53" t="str">
            <v>1600000052</v>
          </cell>
          <cell r="H53" t="str">
            <v>DIF.EN PRECIO FC 1882-1883-1887</v>
          </cell>
        </row>
        <row r="54">
          <cell r="A54" t="str">
            <v>3210001</v>
          </cell>
          <cell r="B54" t="str">
            <v>40012278</v>
          </cell>
          <cell r="C54" t="str">
            <v>1600000053</v>
          </cell>
          <cell r="D54" t="str">
            <v>DG</v>
          </cell>
          <cell r="E54">
            <v>0</v>
          </cell>
          <cell r="F54" t="str">
            <v>NC.146</v>
          </cell>
          <cell r="G54" t="str">
            <v>1600000053</v>
          </cell>
          <cell r="H54" t="str">
            <v>DIF.EN PRECIO  FC 1888-1901-1912</v>
          </cell>
        </row>
        <row r="55">
          <cell r="A55" t="str">
            <v>3210001</v>
          </cell>
          <cell r="B55" t="str">
            <v>40012278</v>
          </cell>
          <cell r="C55" t="str">
            <v>1600000054</v>
          </cell>
          <cell r="D55" t="str">
            <v>DG</v>
          </cell>
          <cell r="E55">
            <v>0</v>
          </cell>
          <cell r="F55" t="str">
            <v>NC.147</v>
          </cell>
          <cell r="G55" t="str">
            <v>1600000054</v>
          </cell>
          <cell r="H55" t="str">
            <v>DIF.EN PRECIO FC.1917-1919</v>
          </cell>
        </row>
        <row r="56">
          <cell r="A56" t="str">
            <v>3210001</v>
          </cell>
          <cell r="B56" t="str">
            <v>40012278</v>
          </cell>
          <cell r="C56" t="str">
            <v>91</v>
          </cell>
          <cell r="D56" t="str">
            <v>RV</v>
          </cell>
          <cell r="E56">
            <v>0</v>
          </cell>
          <cell r="F56" t="str">
            <v>PY0100001843</v>
          </cell>
          <cell r="G56" t="str">
            <v>91</v>
          </cell>
          <cell r="H56">
            <v>0</v>
          </cell>
        </row>
        <row r="57">
          <cell r="A57" t="str">
            <v>3210001</v>
          </cell>
          <cell r="B57" t="str">
            <v>40012278</v>
          </cell>
          <cell r="C57" t="str">
            <v>1600000043</v>
          </cell>
          <cell r="D57" t="str">
            <v>DG</v>
          </cell>
          <cell r="E57">
            <v>0</v>
          </cell>
          <cell r="F57" t="str">
            <v>NC.135</v>
          </cell>
          <cell r="G57" t="str">
            <v>1600000043</v>
          </cell>
          <cell r="H57" t="str">
            <v>NC. DIF EN PRECIO FC 1843</v>
          </cell>
        </row>
        <row r="58">
          <cell r="A58" t="str">
            <v>3210001</v>
          </cell>
          <cell r="B58" t="str">
            <v>40012278</v>
          </cell>
          <cell r="C58" t="str">
            <v>98</v>
          </cell>
          <cell r="D58" t="str">
            <v>RV</v>
          </cell>
          <cell r="E58">
            <v>0</v>
          </cell>
          <cell r="F58" t="str">
            <v>PY0100001850</v>
          </cell>
          <cell r="G58" t="str">
            <v>98</v>
          </cell>
          <cell r="H58">
            <v>0</v>
          </cell>
        </row>
        <row r="59">
          <cell r="A59" t="str">
            <v>3210001</v>
          </cell>
          <cell r="B59" t="str">
            <v>40012278</v>
          </cell>
          <cell r="C59" t="str">
            <v>101</v>
          </cell>
          <cell r="D59" t="str">
            <v>RV</v>
          </cell>
          <cell r="E59">
            <v>0</v>
          </cell>
          <cell r="F59" t="str">
            <v>PY0100001853</v>
          </cell>
          <cell r="G59" t="str">
            <v>101</v>
          </cell>
          <cell r="H59">
            <v>0</v>
          </cell>
        </row>
        <row r="60">
          <cell r="A60" t="str">
            <v>3210001</v>
          </cell>
          <cell r="B60" t="str">
            <v>40012278</v>
          </cell>
          <cell r="C60" t="str">
            <v>1600000044</v>
          </cell>
          <cell r="D60" t="str">
            <v>DG</v>
          </cell>
          <cell r="E60">
            <v>0</v>
          </cell>
          <cell r="F60" t="str">
            <v>NC.136</v>
          </cell>
          <cell r="G60" t="str">
            <v>1600000044</v>
          </cell>
          <cell r="H60" t="str">
            <v>NC POR DIF EN PRECIO FC 1850</v>
          </cell>
        </row>
        <row r="61">
          <cell r="A61" t="str">
            <v>3210001</v>
          </cell>
          <cell r="B61" t="str">
            <v>40012278</v>
          </cell>
          <cell r="C61" t="str">
            <v>1600000045</v>
          </cell>
          <cell r="D61" t="str">
            <v>DG</v>
          </cell>
          <cell r="E61">
            <v>0</v>
          </cell>
          <cell r="F61" t="str">
            <v>NC.137</v>
          </cell>
          <cell r="G61" t="str">
            <v>1600000045</v>
          </cell>
          <cell r="H61" t="str">
            <v>DIF. EN PRECIO FC 1853</v>
          </cell>
        </row>
        <row r="62">
          <cell r="A62" t="str">
            <v>Total</v>
          </cell>
        </row>
        <row r="63">
          <cell r="A63" t="str">
            <v>M&amp;N DISTRIBUIDORA</v>
          </cell>
        </row>
        <row r="64">
          <cell r="A64" t="str">
            <v>3210001</v>
          </cell>
          <cell r="B64" t="str">
            <v>40013022</v>
          </cell>
          <cell r="C64" t="str">
            <v>1400000035</v>
          </cell>
          <cell r="D64" t="str">
            <v>DZ</v>
          </cell>
          <cell r="E64">
            <v>0</v>
          </cell>
          <cell r="F64" t="str">
            <v>RC.408</v>
          </cell>
          <cell r="G64" t="str">
            <v>39</v>
          </cell>
          <cell r="H64" t="str">
            <v>SALDO FC M&amp;N PGO</v>
          </cell>
        </row>
        <row r="65">
          <cell r="A65" t="str">
            <v>3210001</v>
          </cell>
          <cell r="B65" t="str">
            <v>40013022</v>
          </cell>
          <cell r="C65" t="str">
            <v>1400000052</v>
          </cell>
          <cell r="D65" t="str">
            <v>DZ</v>
          </cell>
          <cell r="E65">
            <v>0</v>
          </cell>
          <cell r="F65" t="str">
            <v>FC.1844 RC 427</v>
          </cell>
          <cell r="G65" t="str">
            <v>92</v>
          </cell>
          <cell r="H65" t="str">
            <v>SALDO FC 1844 M&amp;N</v>
          </cell>
        </row>
        <row r="66">
          <cell r="A66" t="str">
            <v>3210001</v>
          </cell>
          <cell r="B66" t="str">
            <v>40013022</v>
          </cell>
          <cell r="C66" t="str">
            <v>133</v>
          </cell>
          <cell r="D66" t="str">
            <v>RV</v>
          </cell>
          <cell r="E66">
            <v>0</v>
          </cell>
          <cell r="F66" t="str">
            <v>PY0100001893</v>
          </cell>
          <cell r="G66" t="str">
            <v>133</v>
          </cell>
          <cell r="H66">
            <v>0</v>
          </cell>
        </row>
        <row r="67">
          <cell r="A67" t="str">
            <v>3210001</v>
          </cell>
          <cell r="B67" t="str">
            <v>40013022</v>
          </cell>
          <cell r="C67" t="str">
            <v>134</v>
          </cell>
          <cell r="D67" t="str">
            <v>RV</v>
          </cell>
          <cell r="E67">
            <v>0</v>
          </cell>
          <cell r="F67" t="str">
            <v>PY0100001894</v>
          </cell>
          <cell r="G67" t="str">
            <v>134</v>
          </cell>
          <cell r="H67">
            <v>0</v>
          </cell>
        </row>
        <row r="68">
          <cell r="A68" t="str">
            <v>Total</v>
          </cell>
        </row>
        <row r="69">
          <cell r="A69" t="str">
            <v>ALONSO COMERCIAL</v>
          </cell>
        </row>
        <row r="70">
          <cell r="A70" t="str">
            <v>3210001</v>
          </cell>
          <cell r="B70" t="str">
            <v>40060091</v>
          </cell>
          <cell r="C70" t="str">
            <v>100000394</v>
          </cell>
          <cell r="D70" t="str">
            <v>ZZ</v>
          </cell>
          <cell r="E70">
            <v>0</v>
          </cell>
          <cell r="F70" t="str">
            <v>FC 1676</v>
          </cell>
          <cell r="G70" t="str">
            <v>100000394</v>
          </cell>
          <cell r="H70" t="str">
            <v>Factura Credito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Asiento de Ajuste"/>
      <sheetName val="T.R."/>
      <sheetName val="Resumen Consolidado"/>
      <sheetName val="Resumen Prestamo Financiero"/>
      <sheetName val="Análisis de Prestamo Bancario"/>
      <sheetName val="Análisis de Descuento Cheque"/>
      <sheetName val="Análisis de interes Comercial"/>
      <sheetName val="Análisis Stand By "/>
      <sheetName val="Análisis de Carta de Crédito"/>
      <sheetName val="PPC - Intereses Bancarios"/>
      <sheetName val="PPC - Intereses IT"/>
      <sheetName val="Recálculo de Amort S. Francés"/>
      <sheetName val="PPC Stand by"/>
      <sheetName val="PPC - Prestamos"/>
      <sheetName val="PPC - Prestamo Bancario CP"/>
      <sheetName val="PPC - Prestamo Bancio LP"/>
      <sheetName val="PPC - Mayor Interes a Vencer"/>
      <sheetName val="PPC - Gastos Bancario Gs"/>
      <sheetName val="PPC - Gastos Bancarios USD"/>
      <sheetName val="Posición de Cuenta Activ-Pasiv"/>
      <sheetName val="Depurado A Pagar USD"/>
      <sheetName val="Tickmarks"/>
    </sheetNames>
    <sheetDataSet>
      <sheetData sheetId="0"/>
      <sheetData sheetId="1" refreshError="1">
        <row r="2">
          <cell r="G2">
            <v>4748.0296712328773</v>
          </cell>
        </row>
        <row r="3">
          <cell r="G3">
            <v>4592</v>
          </cell>
        </row>
        <row r="4">
          <cell r="G4">
            <v>4539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Nov 04 Datos 03 (2)"/>
      <sheetName val="Schedule 1 Nov 03"/>
      <sheetName val="AF Nov 04 Datos 03"/>
      <sheetName val="Sheet1"/>
      <sheetName val="Schedule 1 A Nov 2004"/>
      <sheetName val="Activo Fijo Nov 04"/>
      <sheetName val="Activo Fijo Nov 03"/>
      <sheetName val="Act Fijo Nov 2002"/>
      <sheetName val="Schedule 1Nov 0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DICIEMBRE 08"/>
      <sheetName val="SEPTIEMBRE 08"/>
      <sheetName val="JUNIO 08"/>
      <sheetName val="MARZO 08"/>
      <sheetName val="DICIEMBRE 07"/>
    </sheetNames>
    <sheetDataSet>
      <sheetData sheetId="0" refreshError="1"/>
      <sheetData sheetId="1" refreshError="1"/>
      <sheetData sheetId="2" refreshError="1"/>
      <sheetData sheetId="3" refreshError="1"/>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g Mensual"/>
      <sheetName val="Balance Sheet"/>
      <sheetName val="Income Statement"/>
      <sheetName val="Ratios"/>
      <sheetName val="Cash Flow"/>
      <sheetName val="Lead"/>
      <sheetName val="Tickmarks"/>
      <sheetName val="Graphs Data"/>
      <sheetName val="Other Analytical Procedures"/>
      <sheetName val="Guidance"/>
      <sheetName val="Use of the workbook"/>
      <sheetName val="Balance cerrado"/>
      <sheetName val="Balance abierto"/>
      <sheetName val="Graphs"/>
      <sheetName val="Sheet1"/>
    </sheetNames>
    <sheetDataSet>
      <sheetData sheetId="0" refreshError="1"/>
      <sheetData sheetId="1" refreshError="1"/>
      <sheetData sheetId="2" refreshError="1">
        <row r="7">
          <cell r="C7">
            <v>2825819326</v>
          </cell>
          <cell r="D7">
            <v>6366911536</v>
          </cell>
        </row>
        <row r="9">
          <cell r="C9">
            <v>15277977627</v>
          </cell>
          <cell r="D9">
            <v>13603567984</v>
          </cell>
        </row>
        <row r="11">
          <cell r="C11">
            <v>18103796953</v>
          </cell>
          <cell r="D11">
            <v>19970479520</v>
          </cell>
          <cell r="P11">
            <v>0</v>
          </cell>
          <cell r="Q11">
            <v>0</v>
          </cell>
          <cell r="R11">
            <v>0</v>
          </cell>
        </row>
        <row r="13">
          <cell r="C13">
            <v>18449784890</v>
          </cell>
          <cell r="D13">
            <v>14305017486</v>
          </cell>
        </row>
        <row r="17">
          <cell r="C17">
            <v>37106610287</v>
          </cell>
          <cell r="D17">
            <v>35506287050</v>
          </cell>
          <cell r="P17">
            <v>0</v>
          </cell>
          <cell r="Q17">
            <v>0</v>
          </cell>
          <cell r="R17">
            <v>0</v>
          </cell>
        </row>
        <row r="24">
          <cell r="C24">
            <v>52048002730</v>
          </cell>
          <cell r="D24">
            <v>45869758816</v>
          </cell>
          <cell r="P24">
            <v>0</v>
          </cell>
          <cell r="Q24">
            <v>0</v>
          </cell>
          <cell r="R24">
            <v>0</v>
          </cell>
        </row>
        <row r="26">
          <cell r="C26">
            <v>-16295053429</v>
          </cell>
          <cell r="D26">
            <v>-10395711206</v>
          </cell>
        </row>
        <row r="27">
          <cell r="C27">
            <v>-7156872443</v>
          </cell>
          <cell r="D27">
            <v>-8022441123</v>
          </cell>
        </row>
        <row r="31">
          <cell r="C31">
            <v>-23451925872</v>
          </cell>
          <cell r="D31">
            <v>-18418152329</v>
          </cell>
          <cell r="P31">
            <v>0</v>
          </cell>
          <cell r="Q31">
            <v>0</v>
          </cell>
          <cell r="R31">
            <v>0</v>
          </cell>
        </row>
        <row r="34">
          <cell r="C34">
            <v>-6389797969</v>
          </cell>
        </row>
        <row r="37">
          <cell r="C37">
            <v>-6389797969</v>
          </cell>
          <cell r="D37">
            <v>0</v>
          </cell>
          <cell r="P37">
            <v>0</v>
          </cell>
          <cell r="Q37">
            <v>0</v>
          </cell>
          <cell r="R37">
            <v>0</v>
          </cell>
        </row>
      </sheetData>
      <sheetData sheetId="3" refreshError="1">
        <row r="3">
          <cell r="C3" t="str">
            <v>1/1/20XX</v>
          </cell>
          <cell r="E3" t="str">
            <v>1/1/20XX</v>
          </cell>
          <cell r="S3" t="str">
            <v>1/1/20XX</v>
          </cell>
          <cell r="U3" t="str">
            <v>1/1/20XX</v>
          </cell>
          <cell r="W3" t="str">
            <v>1/1/20XX</v>
          </cell>
        </row>
        <row r="10">
          <cell r="C10">
            <v>0</v>
          </cell>
          <cell r="E10">
            <v>0</v>
          </cell>
          <cell r="S10">
            <v>0</v>
          </cell>
          <cell r="U10">
            <v>0</v>
          </cell>
          <cell r="W10">
            <v>0</v>
          </cell>
        </row>
        <row r="21">
          <cell r="C21">
            <v>0</v>
          </cell>
          <cell r="E21">
            <v>0</v>
          </cell>
          <cell r="S21">
            <v>0</v>
          </cell>
          <cell r="U21">
            <v>0</v>
          </cell>
          <cell r="W21">
            <v>0</v>
          </cell>
        </row>
        <row r="25">
          <cell r="C25">
            <v>0</v>
          </cell>
          <cell r="E25">
            <v>0</v>
          </cell>
          <cell r="L25">
            <v>0</v>
          </cell>
          <cell r="S25">
            <v>0</v>
          </cell>
          <cell r="U25">
            <v>0</v>
          </cell>
          <cell r="W2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
      <sheetName val="Conclusiones"/>
      <sheetName val="Balance_General"/>
      <sheetName val="Estado_Resultados"/>
      <sheetName val="Analítico de Ventas"/>
      <sheetName val="Sheet1"/>
      <sheetName val="Comp Patrimonial Oct 2006"/>
      <sheetName val="Comp EERR Oct 2006"/>
      <sheetName val="Razones"/>
      <sheetName val="Graphs Data"/>
      <sheetName val="Comp EERR Oct 2006 (2)"/>
      <sheetName val="Tickmarks"/>
      <sheetName val="PPC Vta"/>
      <sheetName val="Estado de Resultados"/>
      <sheetName val="Balance General"/>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Use of the workbook"/>
      <sheetName val="Summary"/>
      <sheetName val="Balance Sheet"/>
      <sheetName val="Income Statement"/>
      <sheetName val="Cash Flow"/>
      <sheetName val="Ratios"/>
      <sheetName val="Graphs"/>
      <sheetName val="Graphs Data"/>
      <sheetName val="Other Analytical Procedures"/>
      <sheetName val="Tickmarks"/>
    </sheetNames>
    <sheetDataSet>
      <sheetData sheetId="0" refreshError="1"/>
      <sheetData sheetId="1" refreshError="1"/>
      <sheetData sheetId="2" refreshError="1"/>
      <sheetData sheetId="3" refreshError="1">
        <row r="39">
          <cell r="P39">
            <v>0</v>
          </cell>
          <cell r="Q39">
            <v>0</v>
          </cell>
          <cell r="R39">
            <v>0</v>
          </cell>
        </row>
      </sheetData>
      <sheetData sheetId="4" refreshError="1">
        <row r="17">
          <cell r="S17">
            <v>0</v>
          </cell>
          <cell r="U17">
            <v>0</v>
          </cell>
          <cell r="W17">
            <v>0</v>
          </cell>
        </row>
        <row r="29">
          <cell r="C29">
            <v>0</v>
          </cell>
          <cell r="E29">
            <v>0</v>
          </cell>
          <cell r="L29">
            <v>0</v>
          </cell>
          <cell r="S29">
            <v>0</v>
          </cell>
          <cell r="U29">
            <v>0</v>
          </cell>
          <cell r="W29">
            <v>0</v>
          </cell>
        </row>
        <row r="33">
          <cell r="C33">
            <v>0</v>
          </cell>
          <cell r="E33">
            <v>0</v>
          </cell>
          <cell r="L33">
            <v>0</v>
          </cell>
          <cell r="S33">
            <v>0</v>
          </cell>
          <cell r="U33">
            <v>0</v>
          </cell>
          <cell r="W33">
            <v>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
      <sheetName val="Resumen"/>
      <sheetName val="Balance General"/>
      <sheetName val="Estado de Resultados"/>
      <sheetName val="Razones"/>
      <sheetName val="Graficas"/>
      <sheetName val="Graphs Data"/>
      <sheetName val="Otros Procedimientos Analticos"/>
      <sheetName val="Tickmarks"/>
      <sheetName val="Conclusiones"/>
      <sheetName val="Analítico"/>
      <sheetName val="PPC 31.05.08"/>
      <sheetName val="PPC 31.05.07 Ajustado"/>
      <sheetName val="Balance al 31.05.07 Audit."/>
      <sheetName val="PPC 31.05.07"/>
      <sheetName val="Conclusion"/>
      <sheetName val="Liquidez"/>
      <sheetName val="Rentabilidad"/>
      <sheetName val="Endeudamiento"/>
      <sheetName val="Otros Procedimientos Analíticos"/>
      <sheetName val="Comparativo"/>
      <sheetName val="Gs (2)"/>
      <sheetName val="Compras"/>
      <sheetName val="31.12.05"/>
      <sheetName val="Ayuda"/>
      <sheetName val="BG 30.11.05"/>
      <sheetName val="Sheet2"/>
      <sheetName val="Pedidos"/>
      <sheetName val="Sheet3"/>
      <sheetName val="BG SJ (Jersey) versión 3"/>
      <sheetName val="PPC variaciones ver 2 y 3"/>
      <sheetName val="PPC BG versión 2"/>
      <sheetName val="PPC BG Preliminar"/>
      <sheetName val="Sheet1"/>
      <sheetName val="Armado 31.10.2009"/>
      <sheetName val="Guidance"/>
      <sheetName val="Summary"/>
      <sheetName val="Balance Sheet"/>
      <sheetName val="Income Statement"/>
      <sheetName val="Ratios"/>
      <sheetName val="Graphs"/>
      <sheetName val="Other Analytical Procedures"/>
      <sheetName val="Armado 2007"/>
      <sheetName val="EP"/>
      <sheetName val="PPC Balance Gs. 2da. versión "/>
      <sheetName val="PPC Balance Gs 1ra. Versión"/>
      <sheetName val="Cuentas operativas"/>
      <sheetName val="PPC Balance Gs (2)"/>
      <sheetName val="Armado 2007 (2)"/>
      <sheetName val="Analisis 31.12.07"/>
      <sheetName val="Analisis 30.09.07"/>
      <sheetName val="Detallado"/>
      <sheetName val="BG sintetico"/>
      <sheetName val="EERR sintetico"/>
      <sheetName val="Indag. a la Gerencia 30.09.07"/>
      <sheetName val="REFIN"/>
      <sheetName val="EEFF"/>
      <sheetName val="Armado de Saldos"/>
      <sheetName val="PPC Balance"/>
      <sheetName val="Precios"/>
      <sheetName val="BG"/>
      <sheetName val="ER"/>
      <sheetName val="Trial Balance 2007"/>
      <sheetName val="#REF"/>
      <sheetName val="Armado"/>
      <sheetName val="Definiciones varias"/>
      <sheetName val="Gráficas"/>
      <sheetName val="Comparativo Dic. 08 vs. Dic. 07"/>
    </sheetNames>
    <sheetDataSet>
      <sheetData sheetId="0" refreshError="1"/>
      <sheetData sheetId="1" refreshError="1"/>
      <sheetData sheetId="2" refreshError="1">
        <row r="4">
          <cell r="E4">
            <v>0</v>
          </cell>
        </row>
        <row r="10">
          <cell r="B10">
            <v>3483858838.9700003</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ow r="10">
          <cell r="B10">
            <v>3483858838.9700003</v>
          </cell>
        </row>
      </sheetData>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sheetData sheetId="60"/>
      <sheetData sheetId="61"/>
      <sheetData sheetId="62"/>
      <sheetData sheetId="63" refreshError="1"/>
      <sheetData sheetId="64" refreshError="1"/>
      <sheetData sheetId="65" refreshError="1"/>
      <sheetData sheetId="66" refreshError="1"/>
      <sheetData sheetId="6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
      <sheetName val="Analítico BG"/>
      <sheetName val="Analitico EERR"/>
      <sheetName val="Comparativo BG"/>
      <sheetName val="Armado 2005"/>
      <sheetName val="Razones"/>
      <sheetName val="Compradores"/>
      <sheetName val="Tickmarks"/>
      <sheetName val="N1 19 20"/>
    </sheetNames>
    <sheetDataSet>
      <sheetData sheetId="0"/>
      <sheetData sheetId="1"/>
      <sheetData sheetId="2"/>
      <sheetData sheetId="3" refreshError="1"/>
      <sheetData sheetId="4"/>
      <sheetData sheetId="5"/>
      <sheetData sheetId="6"/>
      <sheetData sheetId="7"/>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ST 00"/>
      <sheetName val="APERTURA"/>
      <sheetName val="RF"/>
      <sheetName val="Sheet2"/>
    </sheetNames>
    <sheetDataSet>
      <sheetData sheetId="0" refreshError="1"/>
      <sheetData sheetId="1">
        <row r="3">
          <cell r="A3">
            <v>1304</v>
          </cell>
          <cell r="B3" t="str">
            <v>ENJUAGUE ORGANICS SECO 6X300 ML.</v>
          </cell>
          <cell r="C3">
            <v>0</v>
          </cell>
          <cell r="D3">
            <v>0</v>
          </cell>
          <cell r="E3">
            <v>0</v>
          </cell>
          <cell r="F3">
            <v>0</v>
          </cell>
        </row>
        <row r="4">
          <cell r="A4">
            <v>1305</v>
          </cell>
          <cell r="B4" t="str">
            <v>SHAMPOO ORGANICS SECO 6X300 ML.</v>
          </cell>
          <cell r="C4">
            <v>0</v>
          </cell>
          <cell r="D4">
            <v>0</v>
          </cell>
          <cell r="E4">
            <v>0</v>
          </cell>
          <cell r="F4">
            <v>0</v>
          </cell>
        </row>
        <row r="5">
          <cell r="A5">
            <v>1314</v>
          </cell>
          <cell r="B5" t="str">
            <v>ENJUAGUE ORGANICS NORM. 6X300 ML.</v>
          </cell>
          <cell r="C5">
            <v>0</v>
          </cell>
          <cell r="D5">
            <v>0</v>
          </cell>
          <cell r="E5">
            <v>0</v>
          </cell>
          <cell r="F5">
            <v>0</v>
          </cell>
        </row>
        <row r="6">
          <cell r="A6">
            <v>1315</v>
          </cell>
          <cell r="B6" t="str">
            <v>SHAMPOO ORGANICS NORMAL 6X300 ML.</v>
          </cell>
          <cell r="C6">
            <v>0</v>
          </cell>
          <cell r="D6">
            <v>0</v>
          </cell>
          <cell r="E6">
            <v>0</v>
          </cell>
          <cell r="F6">
            <v>0</v>
          </cell>
        </row>
        <row r="7">
          <cell r="A7">
            <v>1324</v>
          </cell>
          <cell r="B7" t="str">
            <v>ENJUAGUE ORGANICS FINO 6X300 ML.</v>
          </cell>
          <cell r="C7">
            <v>0</v>
          </cell>
          <cell r="D7">
            <v>0</v>
          </cell>
          <cell r="E7">
            <v>0</v>
          </cell>
          <cell r="F7">
            <v>0</v>
          </cell>
        </row>
        <row r="8">
          <cell r="A8">
            <v>1325</v>
          </cell>
          <cell r="B8" t="str">
            <v>SHAMPOO ORGANICS FINO 6X300 ML.</v>
          </cell>
          <cell r="C8">
            <v>0</v>
          </cell>
          <cell r="D8">
            <v>0</v>
          </cell>
          <cell r="E8">
            <v>0</v>
          </cell>
          <cell r="F8">
            <v>0</v>
          </cell>
        </row>
        <row r="9">
          <cell r="A9">
            <v>1335</v>
          </cell>
          <cell r="B9" t="str">
            <v>SHAM.ORGAN.EQUI.PELO GRASO 6X300 NL</v>
          </cell>
          <cell r="C9">
            <v>0.23040395913075332</v>
          </cell>
          <cell r="D9">
            <v>0.46302334094545627</v>
          </cell>
          <cell r="E9">
            <v>0.36863781375272864</v>
          </cell>
          <cell r="F9">
            <v>0.37398039076363776</v>
          </cell>
        </row>
        <row r="10">
          <cell r="A10">
            <v>1342</v>
          </cell>
          <cell r="B10" t="str">
            <v>ORGANICS SECO</v>
          </cell>
          <cell r="C10">
            <v>0</v>
          </cell>
          <cell r="D10">
            <v>0</v>
          </cell>
          <cell r="E10">
            <v>0</v>
          </cell>
          <cell r="F10">
            <v>0</v>
          </cell>
        </row>
        <row r="11">
          <cell r="A11">
            <v>1347</v>
          </cell>
          <cell r="B11" t="str">
            <v>ORGANICS NORMAL</v>
          </cell>
          <cell r="C11">
            <v>0</v>
          </cell>
          <cell r="D11">
            <v>0</v>
          </cell>
          <cell r="E11">
            <v>0</v>
          </cell>
          <cell r="F11">
            <v>0</v>
          </cell>
        </row>
        <row r="12">
          <cell r="A12">
            <v>1348</v>
          </cell>
          <cell r="B12" t="str">
            <v>ORGANICS FINO</v>
          </cell>
          <cell r="C12">
            <v>1.1894877092706663E-2</v>
          </cell>
          <cell r="D12">
            <v>1.5834089636395231E-2</v>
          </cell>
          <cell r="E12">
            <v>1.3130708478961899E-2</v>
          </cell>
          <cell r="F12">
            <v>1.3362426863884757E-2</v>
          </cell>
        </row>
        <row r="13">
          <cell r="A13">
            <v>1357</v>
          </cell>
          <cell r="B13" t="str">
            <v>ORGANICS O2 SH FINO</v>
          </cell>
          <cell r="C13">
            <v>0.25218411520676498</v>
          </cell>
          <cell r="D13">
            <v>0.5067930776751336</v>
          </cell>
          <cell r="E13">
            <v>0.40348525799520246</v>
          </cell>
          <cell r="F13">
            <v>0.40933287042991556</v>
          </cell>
        </row>
        <row r="14">
          <cell r="A14">
            <v>1358</v>
          </cell>
          <cell r="B14" t="str">
            <v>ORGANICS OXIGENACION</v>
          </cell>
          <cell r="C14">
            <v>0.3797255068055887</v>
          </cell>
          <cell r="D14">
            <v>0.76310222040738518</v>
          </cell>
          <cell r="E14">
            <v>0.60754676778587968</v>
          </cell>
          <cell r="F14">
            <v>0.61635179340596491</v>
          </cell>
        </row>
        <row r="15">
          <cell r="A15">
            <v>1359</v>
          </cell>
          <cell r="B15" t="str">
            <v>ORGANICS OXIGENACION</v>
          </cell>
          <cell r="C15">
            <v>0.37002526739491215</v>
          </cell>
          <cell r="D15">
            <v>0.74360847005323705</v>
          </cell>
          <cell r="E15">
            <v>0.59202674346546169</v>
          </cell>
          <cell r="F15">
            <v>0.60060684119684526</v>
          </cell>
        </row>
        <row r="16">
          <cell r="A16">
            <v>1367</v>
          </cell>
          <cell r="B16" t="str">
            <v>ORGANICS OXIGENACION</v>
          </cell>
          <cell r="C16">
            <v>0.24667001371000444</v>
          </cell>
          <cell r="D16">
            <v>0.32835943383474614</v>
          </cell>
          <cell r="E16">
            <v>0.27229806708247245</v>
          </cell>
          <cell r="F16">
            <v>0.27710332708981017</v>
          </cell>
        </row>
        <row r="17">
          <cell r="A17">
            <v>1368</v>
          </cell>
          <cell r="B17" t="str">
            <v>ORGANICS OXIGENACION</v>
          </cell>
          <cell r="C17">
            <v>0.65778670322667854</v>
          </cell>
          <cell r="D17">
            <v>0.87562515689265641</v>
          </cell>
          <cell r="E17">
            <v>0.72612817888659309</v>
          </cell>
          <cell r="F17">
            <v>0.73894220557282719</v>
          </cell>
        </row>
        <row r="18">
          <cell r="A18">
            <v>1369</v>
          </cell>
          <cell r="B18" t="str">
            <v>ORGANICS OXIGENACION</v>
          </cell>
          <cell r="C18">
            <v>0.62364840597061044</v>
          </cell>
          <cell r="D18">
            <v>0.83018131963620212</v>
          </cell>
          <cell r="E18">
            <v>0.68844304555197255</v>
          </cell>
          <cell r="F18">
            <v>0.7005920404734779</v>
          </cell>
        </row>
        <row r="19">
          <cell r="A19">
            <v>1385</v>
          </cell>
          <cell r="B19" t="str">
            <v>SHAMPOO ORGANICS DUO NOR. 6X300 ML.</v>
          </cell>
          <cell r="C19">
            <v>0</v>
          </cell>
          <cell r="D19">
            <v>0</v>
          </cell>
          <cell r="E19">
            <v>0</v>
          </cell>
          <cell r="F19">
            <v>0</v>
          </cell>
        </row>
        <row r="20">
          <cell r="A20">
            <v>1388</v>
          </cell>
          <cell r="B20" t="str">
            <v>ORGANICS OXIGENACION</v>
          </cell>
          <cell r="C20">
            <v>0.84781976744186049</v>
          </cell>
          <cell r="D20">
            <v>1.2494186046511628</v>
          </cell>
          <cell r="E20">
            <v>1.280654069767442</v>
          </cell>
          <cell r="F20">
            <v>1.2538808139534885</v>
          </cell>
        </row>
        <row r="21">
          <cell r="A21">
            <v>1389</v>
          </cell>
          <cell r="B21" t="str">
            <v>ORGANICS OXIGENACION</v>
          </cell>
          <cell r="C21">
            <v>1.0521802325581395</v>
          </cell>
          <cell r="D21">
            <v>1.550581395348837</v>
          </cell>
          <cell r="E21">
            <v>1.5893459302325581</v>
          </cell>
          <cell r="F21">
            <v>1.5561191860465116</v>
          </cell>
        </row>
        <row r="22">
          <cell r="A22">
            <v>1392</v>
          </cell>
          <cell r="B22" t="str">
            <v>ORGANICS SECO</v>
          </cell>
          <cell r="C22">
            <v>0</v>
          </cell>
          <cell r="D22">
            <v>0</v>
          </cell>
          <cell r="E22">
            <v>0</v>
          </cell>
          <cell r="F22">
            <v>0</v>
          </cell>
        </row>
        <row r="23">
          <cell r="A23">
            <v>1393</v>
          </cell>
          <cell r="B23" t="str">
            <v>ORGANICS DUO SECO</v>
          </cell>
          <cell r="C23">
            <v>0</v>
          </cell>
          <cell r="D23">
            <v>0</v>
          </cell>
          <cell r="E23">
            <v>0</v>
          </cell>
          <cell r="F23">
            <v>0</v>
          </cell>
        </row>
        <row r="24">
          <cell r="A24">
            <v>1394</v>
          </cell>
          <cell r="B24" t="str">
            <v>ORGANICS DUO NORMAL</v>
          </cell>
          <cell r="C24">
            <v>0</v>
          </cell>
          <cell r="D24">
            <v>0</v>
          </cell>
          <cell r="E24">
            <v>0</v>
          </cell>
          <cell r="F24">
            <v>0</v>
          </cell>
        </row>
        <row r="25">
          <cell r="A25">
            <v>1395</v>
          </cell>
          <cell r="B25" t="str">
            <v>SHAMPOO DUO ORGANICS SECO 6X300 ML.</v>
          </cell>
          <cell r="C25">
            <v>0</v>
          </cell>
          <cell r="D25">
            <v>0</v>
          </cell>
          <cell r="E25">
            <v>0</v>
          </cell>
          <cell r="F25">
            <v>0</v>
          </cell>
        </row>
        <row r="26">
          <cell r="A26">
            <v>1397</v>
          </cell>
          <cell r="B26" t="str">
            <v>ORGANICS NORMAL</v>
          </cell>
          <cell r="C26">
            <v>0</v>
          </cell>
          <cell r="D26">
            <v>0</v>
          </cell>
          <cell r="E26">
            <v>0</v>
          </cell>
          <cell r="F26">
            <v>0</v>
          </cell>
        </row>
        <row r="27">
          <cell r="A27">
            <v>1398</v>
          </cell>
          <cell r="B27" t="str">
            <v>ORGANICS FINO</v>
          </cell>
          <cell r="C27">
            <v>6.1441055768200879E-2</v>
          </cell>
          <cell r="D27">
            <v>0.12347289091878834</v>
          </cell>
          <cell r="E27">
            <v>9.8303417000727616E-2</v>
          </cell>
          <cell r="F27">
            <v>9.972810420363673E-2</v>
          </cell>
        </row>
        <row r="28">
          <cell r="A28">
            <v>1405</v>
          </cell>
          <cell r="B28" t="str">
            <v>Shampoo Sedal Aloe Progressive 100 x 15 ml</v>
          </cell>
          <cell r="C28">
            <v>3.32992210030827</v>
          </cell>
          <cell r="D28">
            <v>2.9225685233689958</v>
          </cell>
          <cell r="E28">
            <v>2.5935257285270987</v>
          </cell>
          <cell r="F28">
            <v>2.5935257285270987</v>
          </cell>
        </row>
        <row r="29">
          <cell r="A29">
            <v>1406</v>
          </cell>
          <cell r="B29" t="str">
            <v>SEDAL SELECTIVE 100*15</v>
          </cell>
          <cell r="C29">
            <v>0.40229569300921947</v>
          </cell>
          <cell r="D29">
            <v>0.35308235269732485</v>
          </cell>
          <cell r="E29">
            <v>0.31332992150130473</v>
          </cell>
          <cell r="F29">
            <v>0.31332992150130473</v>
          </cell>
        </row>
        <row r="30">
          <cell r="A30">
            <v>1407</v>
          </cell>
          <cell r="B30" t="str">
            <v>SEDAL ADN 100*15 ML.</v>
          </cell>
          <cell r="C30">
            <v>3.630895401336216</v>
          </cell>
          <cell r="D30">
            <v>3.1867233802881128</v>
          </cell>
          <cell r="E30">
            <v>2.8279402212095093</v>
          </cell>
          <cell r="F30">
            <v>2.8279402212095093</v>
          </cell>
        </row>
        <row r="31">
          <cell r="A31">
            <v>1410</v>
          </cell>
          <cell r="B31" t="str">
            <v>Sedal Sh. Ceramida 100 x 15 new</v>
          </cell>
          <cell r="C31">
            <v>1.0442457962601415</v>
          </cell>
          <cell r="D31">
            <v>0.91650188889636564</v>
          </cell>
          <cell r="E31">
            <v>0.81331582479248477</v>
          </cell>
          <cell r="F31">
            <v>0.81331582479248477</v>
          </cell>
        </row>
        <row r="32">
          <cell r="A32">
            <v>1411</v>
          </cell>
          <cell r="B32" t="str">
            <v>Sedal Sh. Ginseng 100x15 new</v>
          </cell>
          <cell r="C32">
            <v>0</v>
          </cell>
          <cell r="D32">
            <v>0</v>
          </cell>
          <cell r="E32">
            <v>0</v>
          </cell>
          <cell r="F32">
            <v>0</v>
          </cell>
        </row>
        <row r="33">
          <cell r="A33">
            <v>1412</v>
          </cell>
          <cell r="B33" t="str">
            <v>Sedal Sh. Crema 100x15 new</v>
          </cell>
          <cell r="C33">
            <v>8.5539283310671159</v>
          </cell>
          <cell r="D33">
            <v>7.5075154728744851</v>
          </cell>
          <cell r="E33">
            <v>6.6622679264916309</v>
          </cell>
          <cell r="F33">
            <v>6.6622679264916309</v>
          </cell>
        </row>
        <row r="34">
          <cell r="A34">
            <v>1416</v>
          </cell>
          <cell r="B34" t="str">
            <v>Sedal Sh. Algas 100x15 new</v>
          </cell>
          <cell r="C34">
            <v>0</v>
          </cell>
          <cell r="D34">
            <v>0</v>
          </cell>
          <cell r="E34">
            <v>0</v>
          </cell>
          <cell r="F34">
            <v>0</v>
          </cell>
        </row>
        <row r="35">
          <cell r="A35">
            <v>1417</v>
          </cell>
          <cell r="B35" t="str">
            <v>Sedal Sh. Henna 100x15 new</v>
          </cell>
          <cell r="C35">
            <v>0</v>
          </cell>
          <cell r="D35">
            <v>0</v>
          </cell>
          <cell r="E35">
            <v>0</v>
          </cell>
          <cell r="F35">
            <v>0</v>
          </cell>
        </row>
        <row r="36">
          <cell r="A36">
            <v>1419</v>
          </cell>
          <cell r="B36" t="str">
            <v>Sedal Sh. Free 100x15 new</v>
          </cell>
          <cell r="C36">
            <v>0</v>
          </cell>
          <cell r="D36">
            <v>0</v>
          </cell>
          <cell r="E36">
            <v>0</v>
          </cell>
          <cell r="F36">
            <v>0</v>
          </cell>
        </row>
        <row r="37">
          <cell r="A37">
            <v>1420</v>
          </cell>
          <cell r="B37" t="str">
            <v>Sedal Sh. Ceramida 12 x 200 new</v>
          </cell>
          <cell r="C37">
            <v>1.5241545026265044</v>
          </cell>
          <cell r="D37">
            <v>1.3377027569849083</v>
          </cell>
          <cell r="E37">
            <v>1.1870950123566906</v>
          </cell>
          <cell r="F37">
            <v>1.1870950123566906</v>
          </cell>
        </row>
        <row r="38">
          <cell r="A38">
            <v>1421</v>
          </cell>
          <cell r="B38" t="str">
            <v>Sedal Sh. Ginseng 12x200 new</v>
          </cell>
          <cell r="C38">
            <v>0.85317103354020063</v>
          </cell>
          <cell r="D38">
            <v>0.74880154326852</v>
          </cell>
          <cell r="E38">
            <v>0.66449633344747683</v>
          </cell>
          <cell r="F38">
            <v>0.66449633344747683</v>
          </cell>
        </row>
        <row r="39">
          <cell r="A39">
            <v>1422</v>
          </cell>
          <cell r="B39" t="str">
            <v>Sedal Sh. Crema 12x200 new</v>
          </cell>
          <cell r="C39">
            <v>3.0394218069869647</v>
          </cell>
          <cell r="D39">
            <v>2.6676054978941024</v>
          </cell>
          <cell r="E39">
            <v>2.3672681879066366</v>
          </cell>
          <cell r="F39">
            <v>2.3672681879066366</v>
          </cell>
        </row>
        <row r="40">
          <cell r="A40">
            <v>1423</v>
          </cell>
          <cell r="B40" t="str">
            <v>Shampoo Sedal Control p/ la Caspa 12 x 200 ml</v>
          </cell>
          <cell r="C40">
            <v>2.4928591136252738</v>
          </cell>
          <cell r="D40">
            <v>2.1879045092377072</v>
          </cell>
          <cell r="E40">
            <v>1.9415752242918467</v>
          </cell>
          <cell r="F40">
            <v>1.9415752242918467</v>
          </cell>
        </row>
        <row r="41">
          <cell r="A41">
            <v>1424</v>
          </cell>
          <cell r="B41" t="str">
            <v>SEDAL SELECTIVE 12*200</v>
          </cell>
          <cell r="C41">
            <v>1.067583177763638</v>
          </cell>
          <cell r="D41">
            <v>0.93698437904040188</v>
          </cell>
          <cell r="E41">
            <v>0.83149225581475017</v>
          </cell>
          <cell r="F41">
            <v>0.83149225581475017</v>
          </cell>
        </row>
        <row r="42">
          <cell r="A42">
            <v>1425</v>
          </cell>
          <cell r="B42" t="str">
            <v>Shampoo Sedal Aloe Progressive 12 x 200 ml</v>
          </cell>
          <cell r="C42">
            <v>2.2747524561942623</v>
          </cell>
          <cell r="D42">
            <v>1.9964791147258989</v>
          </cell>
          <cell r="E42">
            <v>1.7717018126711939</v>
          </cell>
          <cell r="F42">
            <v>1.7717018126711939</v>
          </cell>
        </row>
        <row r="43">
          <cell r="A43">
            <v>1426</v>
          </cell>
          <cell r="B43" t="str">
            <v>Sedal Sh. Algas 12x200 new</v>
          </cell>
          <cell r="C43">
            <v>1.0664637919252509</v>
          </cell>
          <cell r="D43">
            <v>0.93600192908565005</v>
          </cell>
          <cell r="E43">
            <v>0.83062041680934617</v>
          </cell>
          <cell r="F43">
            <v>0.83062041680934617</v>
          </cell>
        </row>
        <row r="44">
          <cell r="A44">
            <v>1427</v>
          </cell>
          <cell r="B44" t="str">
            <v>Sedal Sh. Henna 12x200 new</v>
          </cell>
          <cell r="C44">
            <v>0.75096825348069751</v>
          </cell>
          <cell r="D44">
            <v>0.65910135839781192</v>
          </cell>
          <cell r="E44">
            <v>0.58489521016991464</v>
          </cell>
          <cell r="F44">
            <v>0.58489521016991464</v>
          </cell>
        </row>
        <row r="45">
          <cell r="A45">
            <v>1428</v>
          </cell>
          <cell r="B45" t="str">
            <v>Sedal Sh. Humect. 12x200 new</v>
          </cell>
          <cell r="C45">
            <v>0</v>
          </cell>
          <cell r="D45">
            <v>0</v>
          </cell>
          <cell r="E45">
            <v>0</v>
          </cell>
          <cell r="F45">
            <v>0</v>
          </cell>
        </row>
        <row r="46">
          <cell r="A46">
            <v>1429</v>
          </cell>
          <cell r="B46" t="str">
            <v>Sedal Sh. Free 12x200 new</v>
          </cell>
          <cell r="C46">
            <v>0</v>
          </cell>
          <cell r="D46">
            <v>0</v>
          </cell>
          <cell r="E46">
            <v>0</v>
          </cell>
          <cell r="F46">
            <v>0</v>
          </cell>
        </row>
        <row r="47">
          <cell r="A47">
            <v>1433</v>
          </cell>
          <cell r="B47" t="str">
            <v>Shampoo Sedal Control p/la Caspa 4x25x15 ml</v>
          </cell>
          <cell r="C47">
            <v>0</v>
          </cell>
          <cell r="D47">
            <v>0</v>
          </cell>
          <cell r="E47">
            <v>0</v>
          </cell>
          <cell r="F47">
            <v>0</v>
          </cell>
        </row>
        <row r="48">
          <cell r="A48">
            <v>1437</v>
          </cell>
          <cell r="B48" t="str">
            <v>SEDAL ADN 12*200 ml</v>
          </cell>
          <cell r="C48">
            <v>2.8205190046964743</v>
          </cell>
          <cell r="D48">
            <v>2.4754813519291781</v>
          </cell>
          <cell r="E48">
            <v>2.1967746950605096</v>
          </cell>
          <cell r="F48">
            <v>2.1967746950605096</v>
          </cell>
        </row>
        <row r="49">
          <cell r="A49">
            <v>1440</v>
          </cell>
          <cell r="B49" t="str">
            <v>Sedal Sh. Ceramida 8 x 400 new</v>
          </cell>
          <cell r="C49">
            <v>2.0440556011900646</v>
          </cell>
          <cell r="D49">
            <v>1.7940036974141629</v>
          </cell>
          <cell r="E49">
            <v>1.5920224655512469</v>
          </cell>
          <cell r="F49">
            <v>1.5920224655512469</v>
          </cell>
        </row>
        <row r="50">
          <cell r="A50">
            <v>1441</v>
          </cell>
          <cell r="B50" t="str">
            <v>Sedal Sh. Ginseng 8x400 new</v>
          </cell>
          <cell r="C50">
            <v>1.8840860324012765</v>
          </cell>
          <cell r="D50">
            <v>1.6536034080513151</v>
          </cell>
          <cell r="E50">
            <v>1.4674294030298449</v>
          </cell>
          <cell r="F50">
            <v>1.4674294030298449</v>
          </cell>
        </row>
        <row r="51">
          <cell r="A51">
            <v>1442</v>
          </cell>
          <cell r="B51" t="str">
            <v>Sedal Sh. Crema 8x400 new</v>
          </cell>
          <cell r="C51">
            <v>2.9327754277944402</v>
          </cell>
          <cell r="D51">
            <v>2.5740053049855378</v>
          </cell>
          <cell r="E51">
            <v>2.2842061462257019</v>
          </cell>
          <cell r="F51">
            <v>2.2842061462257019</v>
          </cell>
        </row>
        <row r="52">
          <cell r="A52">
            <v>1444</v>
          </cell>
          <cell r="B52" t="str">
            <v>SEDAL SELECTIVE 8*400</v>
          </cell>
          <cell r="C52">
            <v>2.0297837790995992</v>
          </cell>
          <cell r="D52">
            <v>1.7814777653484084</v>
          </cell>
          <cell r="E52">
            <v>1.5809067887667492</v>
          </cell>
          <cell r="F52">
            <v>1.5809067887667492</v>
          </cell>
        </row>
        <row r="53">
          <cell r="A53">
            <v>1445</v>
          </cell>
          <cell r="B53" t="str">
            <v>Shampoo Sedal Aloe Progressive 8 x 400 ml</v>
          </cell>
          <cell r="C53">
            <v>2.6306106867489523</v>
          </cell>
          <cell r="D53">
            <v>2.3088047584112701</v>
          </cell>
          <cell r="E53">
            <v>2.048863694796387</v>
          </cell>
          <cell r="F53">
            <v>2.048863694796387</v>
          </cell>
        </row>
        <row r="54">
          <cell r="A54">
            <v>1446</v>
          </cell>
          <cell r="B54" t="str">
            <v>Sedal Sh. Algas 8x400 new</v>
          </cell>
          <cell r="C54">
            <v>1.6530188774841388</v>
          </cell>
          <cell r="D54">
            <v>1.4508029900827575</v>
          </cell>
          <cell r="E54">
            <v>1.2874616460544863</v>
          </cell>
          <cell r="F54">
            <v>1.2874616460544863</v>
          </cell>
        </row>
        <row r="55">
          <cell r="A55">
            <v>1447</v>
          </cell>
          <cell r="B55" t="str">
            <v>Sedal Sh. Henna 8x400 new</v>
          </cell>
          <cell r="C55">
            <v>1.0723885907692801</v>
          </cell>
          <cell r="D55">
            <v>0.94120193980279265</v>
          </cell>
          <cell r="E55">
            <v>0.83523497468050922</v>
          </cell>
          <cell r="F55">
            <v>0.83523497468050922</v>
          </cell>
        </row>
        <row r="56">
          <cell r="A56">
            <v>1448</v>
          </cell>
          <cell r="B56" t="str">
            <v>Sedal Sh. Humect. 8x400 new</v>
          </cell>
          <cell r="C56">
            <v>0</v>
          </cell>
          <cell r="D56">
            <v>0</v>
          </cell>
          <cell r="E56">
            <v>0</v>
          </cell>
          <cell r="F56">
            <v>0</v>
          </cell>
        </row>
        <row r="57">
          <cell r="A57">
            <v>1449</v>
          </cell>
          <cell r="B57" t="str">
            <v>Sedal Sh. Free 8x400 new</v>
          </cell>
          <cell r="C57">
            <v>0</v>
          </cell>
          <cell r="D57">
            <v>0</v>
          </cell>
          <cell r="E57">
            <v>0</v>
          </cell>
          <cell r="F57">
            <v>0</v>
          </cell>
        </row>
        <row r="58">
          <cell r="A58">
            <v>1455</v>
          </cell>
          <cell r="B58" t="str">
            <v>Sedal Sh. Ginseng 100x15</v>
          </cell>
          <cell r="C58">
            <v>0</v>
          </cell>
          <cell r="D58">
            <v>0</v>
          </cell>
          <cell r="E58">
            <v>0</v>
          </cell>
          <cell r="F58">
            <v>0</v>
          </cell>
        </row>
        <row r="59">
          <cell r="A59">
            <v>1457</v>
          </cell>
          <cell r="B59" t="str">
            <v>SEDAL ADN 8*400 ml</v>
          </cell>
          <cell r="C59">
            <v>1.8191243160757742</v>
          </cell>
          <cell r="D59">
            <v>1.5965885405445459</v>
          </cell>
          <cell r="E59">
            <v>1.4168336600712117</v>
          </cell>
          <cell r="F59">
            <v>1.4168336600712117</v>
          </cell>
        </row>
        <row r="60">
          <cell r="A60">
            <v>1478</v>
          </cell>
          <cell r="B60" t="str">
            <v>Shampoo Sedal Control p/la Caspa 100 x 15 ml</v>
          </cell>
          <cell r="C60">
            <v>0.12497622561624035</v>
          </cell>
          <cell r="D60">
            <v>0.10968772606472463</v>
          </cell>
          <cell r="E60">
            <v>9.7338330094845257E-2</v>
          </cell>
          <cell r="F60">
            <v>9.7338330094845257E-2</v>
          </cell>
        </row>
        <row r="61">
          <cell r="A61">
            <v>1485</v>
          </cell>
          <cell r="B61" t="str">
            <v>Sedal Sh. Free 100x15</v>
          </cell>
          <cell r="C61">
            <v>0</v>
          </cell>
          <cell r="D61">
            <v>0</v>
          </cell>
          <cell r="E61">
            <v>0</v>
          </cell>
          <cell r="F61">
            <v>0</v>
          </cell>
        </row>
        <row r="62">
          <cell r="A62">
            <v>1731</v>
          </cell>
          <cell r="B62" t="str">
            <v>Sh Tony 1</v>
          </cell>
          <cell r="C62">
            <v>0</v>
          </cell>
          <cell r="D62">
            <v>0</v>
          </cell>
          <cell r="E62">
            <v>0</v>
          </cell>
          <cell r="F62">
            <v>1.29888</v>
          </cell>
        </row>
        <row r="63">
          <cell r="A63">
            <v>1732</v>
          </cell>
          <cell r="B63" t="str">
            <v>Sh Tony 2</v>
          </cell>
          <cell r="C63">
            <v>0</v>
          </cell>
          <cell r="D63">
            <v>0</v>
          </cell>
          <cell r="E63">
            <v>0</v>
          </cell>
          <cell r="F63">
            <v>1.00176</v>
          </cell>
        </row>
        <row r="64">
          <cell r="A64">
            <v>1733</v>
          </cell>
          <cell r="B64" t="str">
            <v>Sh Tony 3</v>
          </cell>
          <cell r="C64">
            <v>0</v>
          </cell>
          <cell r="D64">
            <v>0</v>
          </cell>
          <cell r="E64">
            <v>0</v>
          </cell>
          <cell r="F64">
            <v>1.7361600000000001</v>
          </cell>
        </row>
        <row r="65">
          <cell r="A65">
            <v>1735</v>
          </cell>
          <cell r="B65" t="str">
            <v>Sh Tony 4</v>
          </cell>
          <cell r="C65">
            <v>0</v>
          </cell>
          <cell r="D65">
            <v>0</v>
          </cell>
          <cell r="E65">
            <v>0</v>
          </cell>
          <cell r="F65">
            <v>0.76319999999999988</v>
          </cell>
        </row>
        <row r="66">
          <cell r="A66">
            <v>1761</v>
          </cell>
          <cell r="B66" t="str">
            <v>Enj Tony 1</v>
          </cell>
          <cell r="C66">
            <v>0</v>
          </cell>
          <cell r="D66">
            <v>0</v>
          </cell>
          <cell r="E66">
            <v>0</v>
          </cell>
          <cell r="F66">
            <v>1.3851000000000004</v>
          </cell>
        </row>
        <row r="67">
          <cell r="A67">
            <v>1762</v>
          </cell>
          <cell r="B67" t="str">
            <v>Enj Tony 2</v>
          </cell>
          <cell r="C67">
            <v>0</v>
          </cell>
          <cell r="D67">
            <v>0</v>
          </cell>
          <cell r="E67">
            <v>0</v>
          </cell>
          <cell r="F67">
            <v>1.2198599999999999</v>
          </cell>
        </row>
        <row r="68">
          <cell r="A68">
            <v>1763</v>
          </cell>
          <cell r="B68" t="str">
            <v>Enj Tony 3</v>
          </cell>
          <cell r="C68">
            <v>0</v>
          </cell>
          <cell r="D68">
            <v>0</v>
          </cell>
          <cell r="E68">
            <v>0</v>
          </cell>
          <cell r="F68">
            <v>1.7090999999999998</v>
          </cell>
        </row>
        <row r="69">
          <cell r="A69">
            <v>1765</v>
          </cell>
          <cell r="B69" t="str">
            <v>Enj Tony 4</v>
          </cell>
          <cell r="C69">
            <v>0</v>
          </cell>
          <cell r="D69">
            <v>0</v>
          </cell>
          <cell r="E69">
            <v>0</v>
          </cell>
          <cell r="F69">
            <v>1.0859400000000001</v>
          </cell>
        </row>
        <row r="70">
          <cell r="A70">
            <v>1801</v>
          </cell>
          <cell r="B70" t="str">
            <v>SEDAL ADN 100*10 ML.</v>
          </cell>
          <cell r="C70">
            <v>3.945315858381059</v>
          </cell>
          <cell r="D70">
            <v>4.0292504039634123</v>
          </cell>
          <cell r="E70">
            <v>3.575609778110898</v>
          </cell>
          <cell r="F70">
            <v>3.575609778110898</v>
          </cell>
        </row>
        <row r="71">
          <cell r="A71">
            <v>1810</v>
          </cell>
          <cell r="B71" t="str">
            <v>Sedal Enj. Ceramidas 100 x 10 new</v>
          </cell>
          <cell r="C71">
            <v>1.2840113359989396</v>
          </cell>
          <cell r="D71">
            <v>1.311328010221795</v>
          </cell>
          <cell r="E71">
            <v>1.1636897153494297</v>
          </cell>
          <cell r="F71">
            <v>1.1636897153494297</v>
          </cell>
        </row>
        <row r="72">
          <cell r="A72">
            <v>1811</v>
          </cell>
          <cell r="B72" t="str">
            <v>Sedal Enj. Ginseng 100x10 new</v>
          </cell>
          <cell r="C72">
            <v>0</v>
          </cell>
          <cell r="D72">
            <v>0</v>
          </cell>
          <cell r="E72">
            <v>0</v>
          </cell>
          <cell r="F72">
            <v>0</v>
          </cell>
        </row>
        <row r="73">
          <cell r="A73">
            <v>1814</v>
          </cell>
          <cell r="B73" t="str">
            <v>Sedal Enj. Balance 100x10 new</v>
          </cell>
          <cell r="C73">
            <v>7.1107558934083626</v>
          </cell>
          <cell r="D73">
            <v>7.2620335315200002</v>
          </cell>
          <cell r="E73">
            <v>6.4444240245605533</v>
          </cell>
          <cell r="F73">
            <v>6.4444240245605533</v>
          </cell>
        </row>
        <row r="74">
          <cell r="A74">
            <v>1815</v>
          </cell>
          <cell r="B74" t="str">
            <v>Sedal Enj. Aloe Progressive 100 x 10 ml.</v>
          </cell>
          <cell r="C74">
            <v>2.8886509402636587</v>
          </cell>
          <cell r="D74">
            <v>2.9501054885736537</v>
          </cell>
          <cell r="E74">
            <v>2.6179623934582272</v>
          </cell>
          <cell r="F74">
            <v>2.6179623934582272</v>
          </cell>
        </row>
        <row r="75">
          <cell r="A75">
            <v>1816</v>
          </cell>
          <cell r="B75" t="str">
            <v>Sedal Enj. Algas 100x10 new</v>
          </cell>
          <cell r="C75">
            <v>0</v>
          </cell>
          <cell r="D75">
            <v>0</v>
          </cell>
          <cell r="E75">
            <v>0</v>
          </cell>
          <cell r="F75">
            <v>0</v>
          </cell>
        </row>
        <row r="76">
          <cell r="A76">
            <v>1817</v>
          </cell>
          <cell r="B76" t="str">
            <v>Sedal Enj. Henna 100x10 new</v>
          </cell>
          <cell r="C76">
            <v>0</v>
          </cell>
          <cell r="D76">
            <v>0</v>
          </cell>
          <cell r="E76">
            <v>0</v>
          </cell>
          <cell r="F76">
            <v>0</v>
          </cell>
        </row>
        <row r="77">
          <cell r="A77">
            <v>1830</v>
          </cell>
          <cell r="B77" t="str">
            <v>Sedal Enj. Ceramidas 12 x 200 new</v>
          </cell>
          <cell r="C77">
            <v>1.3124783317795461</v>
          </cell>
          <cell r="D77">
            <v>1.3404006265510997</v>
          </cell>
          <cell r="E77">
            <v>1.1894891372766634</v>
          </cell>
          <cell r="F77">
            <v>1.1894891372766634</v>
          </cell>
        </row>
        <row r="78">
          <cell r="A78">
            <v>1831</v>
          </cell>
          <cell r="B78" t="str">
            <v>Sedal Enj. Ginseng 12x200 new</v>
          </cell>
          <cell r="C78">
            <v>0.89176609940089713</v>
          </cell>
          <cell r="D78">
            <v>0.91073795995800755</v>
          </cell>
          <cell r="E78">
            <v>0.80820083847839042</v>
          </cell>
          <cell r="F78">
            <v>0.80820083847839042</v>
          </cell>
        </row>
        <row r="79">
          <cell r="A79">
            <v>1832</v>
          </cell>
          <cell r="B79" t="str">
            <v>SEDAL ADN 12*200 ML.</v>
          </cell>
          <cell r="C79">
            <v>2.3081639484090153</v>
          </cell>
          <cell r="D79">
            <v>2.3572689374880849</v>
          </cell>
          <cell r="E79">
            <v>2.0918714444325759</v>
          </cell>
          <cell r="F79">
            <v>2.0918714444325759</v>
          </cell>
        </row>
        <row r="80">
          <cell r="A80">
            <v>1833</v>
          </cell>
          <cell r="B80" t="str">
            <v>Sedal acondicionador Control p/ la Caspa 12 x 200 ml</v>
          </cell>
          <cell r="C80">
            <v>1.2189867245842907</v>
          </cell>
          <cell r="D80">
            <v>1.244920033974857</v>
          </cell>
          <cell r="E80">
            <v>1.1047584042103804</v>
          </cell>
          <cell r="F80">
            <v>1.1047584042103804</v>
          </cell>
        </row>
        <row r="81">
          <cell r="A81">
            <v>1834</v>
          </cell>
          <cell r="B81" t="str">
            <v>Sedal Enj. Balance 12x200 new</v>
          </cell>
          <cell r="C81">
            <v>2.250990234778071</v>
          </cell>
          <cell r="D81">
            <v>2.2988788827972289</v>
          </cell>
          <cell r="E81">
            <v>2.0400553422881953</v>
          </cell>
          <cell r="F81">
            <v>2.0400553422881953</v>
          </cell>
        </row>
        <row r="82">
          <cell r="A82">
            <v>1835</v>
          </cell>
          <cell r="B82" t="str">
            <v>Sedal Enj. Aloe Progressive 12 x 200 ml.</v>
          </cell>
          <cell r="C82">
            <v>1.8155950256403581</v>
          </cell>
          <cell r="D82">
            <v>1.8542208667412625</v>
          </cell>
          <cell r="E82">
            <v>1.6454599732435804</v>
          </cell>
          <cell r="F82">
            <v>1.6454599732435804</v>
          </cell>
        </row>
        <row r="83">
          <cell r="A83">
            <v>1836</v>
          </cell>
          <cell r="B83" t="str">
            <v>Sedal Enj. Algas 12x200 new</v>
          </cell>
          <cell r="C83">
            <v>0.57173713630944623</v>
          </cell>
          <cell r="D83">
            <v>0.5839005469085613</v>
          </cell>
          <cell r="E83">
            <v>0.51816102144380682</v>
          </cell>
          <cell r="F83">
            <v>0.51816102144380682</v>
          </cell>
        </row>
        <row r="84">
          <cell r="A84">
            <v>1837</v>
          </cell>
          <cell r="B84" t="str">
            <v>Sedal Enj. Henna 12x200 new</v>
          </cell>
          <cell r="C84">
            <v>0.61488710886110243</v>
          </cell>
          <cell r="D84">
            <v>0.62796851271298104</v>
          </cell>
          <cell r="E84">
            <v>0.557267513628245</v>
          </cell>
          <cell r="F84">
            <v>0.557267513628245</v>
          </cell>
        </row>
        <row r="85">
          <cell r="A85">
            <v>1838</v>
          </cell>
          <cell r="B85" t="str">
            <v>Sedal Enj. Humectante 12x200 new</v>
          </cell>
          <cell r="C85">
            <v>0</v>
          </cell>
          <cell r="D85">
            <v>0</v>
          </cell>
          <cell r="E85">
            <v>0</v>
          </cell>
          <cell r="F85">
            <v>0</v>
          </cell>
        </row>
        <row r="86">
          <cell r="A86">
            <v>1839</v>
          </cell>
          <cell r="B86" t="str">
            <v>SEDAL SELECTIVE 12*200</v>
          </cell>
          <cell r="C86">
            <v>0.87896494087723898</v>
          </cell>
          <cell r="D86">
            <v>0.89766446343602957</v>
          </cell>
          <cell r="E86">
            <v>0.79659924579700703</v>
          </cell>
          <cell r="F86">
            <v>0.79659924579700703</v>
          </cell>
        </row>
        <row r="87">
          <cell r="A87">
            <v>1840</v>
          </cell>
          <cell r="B87" t="str">
            <v>Sedal Enj. Ceramidas 8 x 400 new</v>
          </cell>
          <cell r="C87">
            <v>1.4047713286261441</v>
          </cell>
          <cell r="D87">
            <v>1.4346571089661084</v>
          </cell>
          <cell r="E87">
            <v>1.2731335788933784</v>
          </cell>
          <cell r="F87">
            <v>1.2731335788933784</v>
          </cell>
        </row>
        <row r="88">
          <cell r="A88">
            <v>1841</v>
          </cell>
          <cell r="B88" t="str">
            <v>Sedal Enj. Ginseng 8x400 new</v>
          </cell>
          <cell r="C88">
            <v>1.1890214658678626</v>
          </cell>
          <cell r="D88">
            <v>1.2143172799440101</v>
          </cell>
          <cell r="E88">
            <v>1.0776011179711871</v>
          </cell>
          <cell r="F88">
            <v>1.0776011179711871</v>
          </cell>
        </row>
        <row r="89">
          <cell r="A89">
            <v>1842</v>
          </cell>
          <cell r="B89" t="str">
            <v>SEDAL ADN 8*400 ML.</v>
          </cell>
          <cell r="C89">
            <v>2.5325198334706553</v>
          </cell>
          <cell r="D89">
            <v>2.5863978774678427</v>
          </cell>
          <cell r="E89">
            <v>2.2952034779626636</v>
          </cell>
          <cell r="F89">
            <v>2.2952034779626636</v>
          </cell>
        </row>
        <row r="90">
          <cell r="A90">
            <v>1844</v>
          </cell>
          <cell r="B90" t="str">
            <v>Sedal Enj. Balance 8x400 new</v>
          </cell>
          <cell r="C90">
            <v>2.0646063255618885</v>
          </cell>
          <cell r="D90">
            <v>2.1085297527253601</v>
          </cell>
          <cell r="E90">
            <v>1.8711370218804131</v>
          </cell>
          <cell r="F90">
            <v>1.8711370218804131</v>
          </cell>
        </row>
        <row r="91">
          <cell r="A91">
            <v>1845</v>
          </cell>
          <cell r="B91" t="str">
            <v>Sedal Enj. Aloe Progressive 8 x 400 ml.</v>
          </cell>
          <cell r="C91">
            <v>2.0747945135254744</v>
          </cell>
          <cell r="D91">
            <v>2.1189346890958483</v>
          </cell>
          <cell r="E91">
            <v>1.8803704992017392</v>
          </cell>
          <cell r="F91">
            <v>1.8803704992017392</v>
          </cell>
        </row>
        <row r="92">
          <cell r="A92">
            <v>1846</v>
          </cell>
          <cell r="B92" t="str">
            <v>Sedal Enj. Algas 8x400 new</v>
          </cell>
          <cell r="C92">
            <v>0.68081067803724393</v>
          </cell>
          <cell r="D92">
            <v>0.6952945715808444</v>
          </cell>
          <cell r="E92">
            <v>0.61701354335447001</v>
          </cell>
          <cell r="F92">
            <v>0.61701354335447001</v>
          </cell>
        </row>
        <row r="93">
          <cell r="A93">
            <v>1847</v>
          </cell>
          <cell r="B93" t="str">
            <v>Sedal Enj. Henna 8x400 new</v>
          </cell>
          <cell r="C93">
            <v>0.69039956082650089</v>
          </cell>
          <cell r="D93">
            <v>0.70508745287071539</v>
          </cell>
          <cell r="E93">
            <v>0.62570387495101187</v>
          </cell>
          <cell r="F93">
            <v>0.62570387495101187</v>
          </cell>
        </row>
        <row r="94">
          <cell r="A94">
            <v>1848</v>
          </cell>
          <cell r="B94" t="str">
            <v>Sedal Enj. Humectante 8x400 new</v>
          </cell>
          <cell r="C94">
            <v>0</v>
          </cell>
          <cell r="D94">
            <v>0</v>
          </cell>
          <cell r="E94">
            <v>0</v>
          </cell>
          <cell r="F94">
            <v>0</v>
          </cell>
        </row>
        <row r="95">
          <cell r="A95">
            <v>1849</v>
          </cell>
          <cell r="B95" t="str">
            <v>SEDAL SELECTIVE 8*400</v>
          </cell>
          <cell r="C95">
            <v>1.3207727153922533</v>
          </cell>
          <cell r="D95">
            <v>1.3488714688668382</v>
          </cell>
          <cell r="E95">
            <v>1.1970062741076719</v>
          </cell>
          <cell r="F95">
            <v>1.1970062741076719</v>
          </cell>
        </row>
        <row r="96">
          <cell r="A96">
            <v>1953</v>
          </cell>
          <cell r="B96" t="str">
            <v>Sedal Duo Nor-seco 12x200 new</v>
          </cell>
          <cell r="C96">
            <v>0.44079279278926298</v>
          </cell>
          <cell r="D96">
            <v>0.4390567852203382</v>
          </cell>
          <cell r="E96">
            <v>0.43113739332234152</v>
          </cell>
          <cell r="F96">
            <v>0.43113739332234152</v>
          </cell>
        </row>
        <row r="97">
          <cell r="A97">
            <v>1954</v>
          </cell>
          <cell r="B97" t="str">
            <v>Sedal Duo Nor-seco 8x400 new</v>
          </cell>
          <cell r="C97">
            <v>0.53275675675249046</v>
          </cell>
          <cell r="D97">
            <v>0.53065856055407779</v>
          </cell>
          <cell r="E97">
            <v>0.52108692142556379</v>
          </cell>
          <cell r="F97">
            <v>0.52108692142556379</v>
          </cell>
        </row>
        <row r="98">
          <cell r="A98">
            <v>1963</v>
          </cell>
          <cell r="B98" t="str">
            <v>Sedal Duo  Norm-Graso 12X200 ml. new</v>
          </cell>
          <cell r="C98">
            <v>0.3168528528608861</v>
          </cell>
          <cell r="D98">
            <v>0.3156049673241893</v>
          </cell>
          <cell r="E98">
            <v>0.30991231091770566</v>
          </cell>
          <cell r="F98">
            <v>0.30991231091770566</v>
          </cell>
        </row>
        <row r="99">
          <cell r="A99">
            <v>1964</v>
          </cell>
          <cell r="B99" t="str">
            <v>Sedal Duo Graso 8x400 New</v>
          </cell>
          <cell r="C99">
            <v>2.9597597597360581E-2</v>
          </cell>
          <cell r="D99">
            <v>2.948103114189321E-2</v>
          </cell>
          <cell r="E99">
            <v>2.8949273412531323E-2</v>
          </cell>
          <cell r="F99">
            <v>2.8949273412531323E-2</v>
          </cell>
        </row>
        <row r="100">
          <cell r="A100">
            <v>2000</v>
          </cell>
          <cell r="B100" t="str">
            <v>Deo Impulse SPICE GIRLS 12 X 53 GR.</v>
          </cell>
          <cell r="C100">
            <v>0</v>
          </cell>
          <cell r="D100">
            <v>0</v>
          </cell>
          <cell r="E100">
            <v>0</v>
          </cell>
          <cell r="F100">
            <v>0</v>
          </cell>
        </row>
        <row r="101">
          <cell r="A101">
            <v>2020</v>
          </cell>
          <cell r="B101" t="str">
            <v>Deo Impulse Magnetique 12X53 gr.</v>
          </cell>
          <cell r="C101">
            <v>0.16342893360696001</v>
          </cell>
          <cell r="D101">
            <v>0.196114720328352</v>
          </cell>
          <cell r="E101">
            <v>0.16342893360696001</v>
          </cell>
          <cell r="F101">
            <v>0.17795594992757865</v>
          </cell>
        </row>
        <row r="102">
          <cell r="A102">
            <v>2030</v>
          </cell>
          <cell r="B102" t="str">
            <v>Deo Impulse Dynamique 12X53 gr.</v>
          </cell>
          <cell r="C102">
            <v>0.22410869909823328</v>
          </cell>
          <cell r="D102">
            <v>0.26893043891787993</v>
          </cell>
          <cell r="E102">
            <v>0.22410869909823328</v>
          </cell>
          <cell r="F102">
            <v>0.24402947235140957</v>
          </cell>
        </row>
        <row r="103">
          <cell r="A103">
            <v>2040</v>
          </cell>
          <cell r="B103" t="str">
            <v>Deo Impulse Musk 12X53 gr.</v>
          </cell>
          <cell r="C103">
            <v>0.13775946759539559</v>
          </cell>
          <cell r="D103">
            <v>0.16531136111447473</v>
          </cell>
          <cell r="E103">
            <v>0.13775946759539559</v>
          </cell>
          <cell r="F103">
            <v>0.15000475360387519</v>
          </cell>
        </row>
        <row r="104">
          <cell r="A104">
            <v>2050</v>
          </cell>
          <cell r="B104" t="str">
            <v>Deo Impulse Audace 12X53 gr.</v>
          </cell>
          <cell r="C104">
            <v>0.11886388845081929</v>
          </cell>
          <cell r="D104">
            <v>0.14263666614098314</v>
          </cell>
          <cell r="E104">
            <v>0.11886388845081929</v>
          </cell>
          <cell r="F104">
            <v>0.12942956742422543</v>
          </cell>
        </row>
        <row r="105">
          <cell r="A105">
            <v>2060</v>
          </cell>
          <cell r="B105" t="str">
            <v>IMPULSE O2</v>
          </cell>
          <cell r="C105">
            <v>0.12406908572256126</v>
          </cell>
          <cell r="D105">
            <v>0.14888290286707351</v>
          </cell>
          <cell r="E105">
            <v>0.12406908572256126</v>
          </cell>
          <cell r="F105">
            <v>0.13509744889790001</v>
          </cell>
        </row>
        <row r="106">
          <cell r="A106">
            <v>2080</v>
          </cell>
          <cell r="B106" t="str">
            <v>IMPULSE YOU</v>
          </cell>
          <cell r="C106">
            <v>0.13176992552603059</v>
          </cell>
          <cell r="D106">
            <v>0.15812391063123671</v>
          </cell>
          <cell r="E106">
            <v>0.13176992552603059</v>
          </cell>
          <cell r="F106">
            <v>0.14348280779501107</v>
          </cell>
        </row>
        <row r="107">
          <cell r="A107">
            <v>2203</v>
          </cell>
          <cell r="B107" t="str">
            <v>Deo Axe Eclypse 12 x 113 gr.</v>
          </cell>
          <cell r="C107">
            <v>0.82968466299336985</v>
          </cell>
          <cell r="D107">
            <v>1.2274953445165837</v>
          </cell>
          <cell r="E107">
            <v>0.97810332704790204</v>
          </cell>
          <cell r="F107">
            <v>0.96958750206116673</v>
          </cell>
        </row>
        <row r="108">
          <cell r="A108">
            <v>2213</v>
          </cell>
          <cell r="B108" t="str">
            <v>Deo Axe Musk 12 x 113 gr</v>
          </cell>
          <cell r="C108">
            <v>1.0935792759047469</v>
          </cell>
          <cell r="D108">
            <v>1.6179200724162603</v>
          </cell>
          <cell r="E108">
            <v>1.2892048941750973</v>
          </cell>
          <cell r="F108">
            <v>1.2779804734546674</v>
          </cell>
        </row>
        <row r="109">
          <cell r="A109">
            <v>2243</v>
          </cell>
          <cell r="B109" t="str">
            <v>Deo Axe Marine 12 x 113 gr</v>
          </cell>
          <cell r="C109">
            <v>0.98802143074019588</v>
          </cell>
          <cell r="D109">
            <v>1.4617501812563893</v>
          </cell>
          <cell r="E109">
            <v>1.1647642673242189</v>
          </cell>
          <cell r="F109">
            <v>1.1546232848972668</v>
          </cell>
        </row>
        <row r="110">
          <cell r="A110">
            <v>2273</v>
          </cell>
          <cell r="B110" t="str">
            <v>Deo Axe Mirage 12 x 113 gr</v>
          </cell>
          <cell r="C110">
            <v>0</v>
          </cell>
          <cell r="D110">
            <v>0</v>
          </cell>
          <cell r="E110">
            <v>0</v>
          </cell>
          <cell r="F110">
            <v>0</v>
          </cell>
        </row>
        <row r="111">
          <cell r="A111">
            <v>2283</v>
          </cell>
          <cell r="B111" t="str">
            <v>Deo Axe Native 12 x 113 gr</v>
          </cell>
          <cell r="C111">
            <v>0.82757350609007874</v>
          </cell>
          <cell r="D111">
            <v>1.2243719466933862</v>
          </cell>
          <cell r="E111">
            <v>0.97561451451088443</v>
          </cell>
          <cell r="F111">
            <v>0.96712035829001863</v>
          </cell>
        </row>
        <row r="112">
          <cell r="A112">
            <v>2293</v>
          </cell>
          <cell r="B112" t="str">
            <v>Deo Axe Adrenaline 12 x 113 gr</v>
          </cell>
          <cell r="C112">
            <v>1.2582495143614463</v>
          </cell>
          <cell r="D112">
            <v>1.8615451026256586</v>
          </cell>
          <cell r="E112">
            <v>1.4833322720624671</v>
          </cell>
          <cell r="F112">
            <v>1.4704176876042119</v>
          </cell>
        </row>
        <row r="113">
          <cell r="A113">
            <v>2600</v>
          </cell>
          <cell r="B113" t="str">
            <v>REXONA CONFIANCE</v>
          </cell>
          <cell r="C113">
            <v>0.33814675261721239</v>
          </cell>
          <cell r="D113">
            <v>0.3617617561432287</v>
          </cell>
          <cell r="E113">
            <v>0.32156600546064773</v>
          </cell>
          <cell r="F113">
            <v>0.32156600546064773</v>
          </cell>
        </row>
        <row r="114">
          <cell r="A114">
            <v>2603</v>
          </cell>
          <cell r="B114" t="str">
            <v>Rexona Aerosol sensitive 24 Hs. 12 x 140 gr</v>
          </cell>
          <cell r="C114">
            <v>0</v>
          </cell>
          <cell r="D114">
            <v>0</v>
          </cell>
          <cell r="E114">
            <v>0</v>
          </cell>
          <cell r="F114">
            <v>0</v>
          </cell>
        </row>
        <row r="115">
          <cell r="A115">
            <v>2611</v>
          </cell>
          <cell r="B115" t="str">
            <v>REXONA EXCEL Barra 12*58</v>
          </cell>
          <cell r="C115">
            <v>0.22380062446626067</v>
          </cell>
          <cell r="D115">
            <v>0.23943008858203221</v>
          </cell>
          <cell r="E115">
            <v>0.21282674540625088</v>
          </cell>
          <cell r="F115">
            <v>0.21282674540625088</v>
          </cell>
        </row>
        <row r="116">
          <cell r="A116">
            <v>2632</v>
          </cell>
          <cell r="B116" t="str">
            <v>REXONA CONFIANCE</v>
          </cell>
          <cell r="C116">
            <v>0</v>
          </cell>
          <cell r="D116">
            <v>0</v>
          </cell>
          <cell r="E116">
            <v>0</v>
          </cell>
          <cell r="F116">
            <v>0</v>
          </cell>
        </row>
        <row r="117">
          <cell r="A117">
            <v>2650</v>
          </cell>
          <cell r="B117" t="str">
            <v>Rexona CONFIANCE Barra 12 x 50 grs.</v>
          </cell>
          <cell r="C117">
            <v>0.19704422077252767</v>
          </cell>
          <cell r="D117">
            <v>0.21080510989037135</v>
          </cell>
          <cell r="E117">
            <v>0.18738231990255233</v>
          </cell>
          <cell r="F117">
            <v>0.18738231990255233</v>
          </cell>
        </row>
        <row r="118">
          <cell r="A118">
            <v>2654</v>
          </cell>
          <cell r="B118" t="str">
            <v>REXONA EXCEL</v>
          </cell>
          <cell r="C118">
            <v>0</v>
          </cell>
          <cell r="D118">
            <v>0</v>
          </cell>
          <cell r="E118">
            <v>0</v>
          </cell>
          <cell r="F118">
            <v>0</v>
          </cell>
        </row>
        <row r="119">
          <cell r="A119">
            <v>2667</v>
          </cell>
          <cell r="B119" t="str">
            <v>Rexona Aerosol Hombre 24 Hs. 12 x 160 gr</v>
          </cell>
          <cell r="C119">
            <v>0</v>
          </cell>
          <cell r="D119">
            <v>0</v>
          </cell>
          <cell r="E119">
            <v>0</v>
          </cell>
          <cell r="F119">
            <v>0</v>
          </cell>
        </row>
        <row r="120">
          <cell r="A120">
            <v>2685</v>
          </cell>
          <cell r="B120" t="str">
            <v>Rexona Aerosol Confiance. 12 x 140 gr</v>
          </cell>
          <cell r="C120">
            <v>0</v>
          </cell>
          <cell r="D120">
            <v>0</v>
          </cell>
          <cell r="E120">
            <v>0</v>
          </cell>
          <cell r="F120">
            <v>0</v>
          </cell>
        </row>
        <row r="121">
          <cell r="A121">
            <v>2810</v>
          </cell>
          <cell r="B121" t="str">
            <v>AXE MANIAC 12*113 gr</v>
          </cell>
          <cell r="C121">
            <v>0.74531934568102931</v>
          </cell>
          <cell r="D121">
            <v>1.102679207906391</v>
          </cell>
          <cell r="E121">
            <v>0.87864626675593471</v>
          </cell>
          <cell r="F121">
            <v>0.87099636144835824</v>
          </cell>
        </row>
        <row r="122">
          <cell r="A122">
            <v>2817</v>
          </cell>
          <cell r="B122" t="str">
            <v>AXE HYPNOTIC 12*113 gr</v>
          </cell>
          <cell r="C122">
            <v>1.0775722642291332</v>
          </cell>
          <cell r="D122">
            <v>1.5942381445853306</v>
          </cell>
          <cell r="E122">
            <v>1.2703344581234943</v>
          </cell>
          <cell r="F122">
            <v>1.2592743322443096</v>
          </cell>
        </row>
        <row r="123">
          <cell r="A123">
            <v>5856</v>
          </cell>
          <cell r="B123" t="str">
            <v>12 Promo 1 Axe</v>
          </cell>
          <cell r="C123">
            <v>0</v>
          </cell>
          <cell r="D123">
            <v>0</v>
          </cell>
          <cell r="E123">
            <v>0</v>
          </cell>
          <cell r="F123">
            <v>0</v>
          </cell>
        </row>
        <row r="124">
          <cell r="A124">
            <v>5955</v>
          </cell>
          <cell r="B124" t="str">
            <v>8 PACKS 1 Sh. Sedal ALOE</v>
          </cell>
          <cell r="C124">
            <v>0</v>
          </cell>
          <cell r="D124">
            <v>0</v>
          </cell>
          <cell r="E124">
            <v>0</v>
          </cell>
          <cell r="F124">
            <v>0</v>
          </cell>
        </row>
        <row r="125">
          <cell r="A125">
            <v>7103</v>
          </cell>
          <cell r="B125" t="str">
            <v>Sedal Sh. Henna 100x15</v>
          </cell>
          <cell r="C125">
            <v>0</v>
          </cell>
          <cell r="D125">
            <v>0</v>
          </cell>
          <cell r="E125">
            <v>0</v>
          </cell>
          <cell r="F125">
            <v>0</v>
          </cell>
        </row>
        <row r="126">
          <cell r="A126">
            <v>7158</v>
          </cell>
          <cell r="B126" t="str">
            <v>Sedal Duo Graso 12x200</v>
          </cell>
          <cell r="C126">
            <v>0</v>
          </cell>
          <cell r="D126">
            <v>0</v>
          </cell>
          <cell r="E126">
            <v>0</v>
          </cell>
          <cell r="F126">
            <v>0</v>
          </cell>
        </row>
        <row r="127">
          <cell r="A127">
            <v>7160</v>
          </cell>
          <cell r="B127" t="str">
            <v>Sedal Duo Graso 8x500</v>
          </cell>
          <cell r="C127">
            <v>0</v>
          </cell>
          <cell r="D127">
            <v>0</v>
          </cell>
          <cell r="E127">
            <v>0</v>
          </cell>
          <cell r="F127">
            <v>0</v>
          </cell>
        </row>
        <row r="128">
          <cell r="A128">
            <v>7161</v>
          </cell>
          <cell r="B128" t="str">
            <v>Sedal Enj. Algas 100x10</v>
          </cell>
          <cell r="C128">
            <v>0</v>
          </cell>
          <cell r="D128">
            <v>0</v>
          </cell>
          <cell r="E128">
            <v>0</v>
          </cell>
          <cell r="F128">
            <v>0</v>
          </cell>
        </row>
        <row r="129">
          <cell r="A129">
            <v>7164</v>
          </cell>
          <cell r="B129" t="str">
            <v>Organics Sh.Frasco 6x300 Seco</v>
          </cell>
          <cell r="C129">
            <v>0</v>
          </cell>
          <cell r="D129">
            <v>0</v>
          </cell>
          <cell r="E129">
            <v>0</v>
          </cell>
          <cell r="F129">
            <v>0</v>
          </cell>
        </row>
        <row r="130">
          <cell r="A130">
            <v>7165</v>
          </cell>
          <cell r="B130" t="str">
            <v>Organics Sh.Frasco 6x300 Fino</v>
          </cell>
          <cell r="C130">
            <v>0</v>
          </cell>
          <cell r="D130">
            <v>0</v>
          </cell>
          <cell r="E130">
            <v>0</v>
          </cell>
          <cell r="F130">
            <v>0</v>
          </cell>
        </row>
        <row r="131">
          <cell r="A131">
            <v>7168</v>
          </cell>
          <cell r="B131" t="str">
            <v>Organics Enj.Frasco 6x300 Finos</v>
          </cell>
          <cell r="C131">
            <v>0</v>
          </cell>
          <cell r="D131">
            <v>0</v>
          </cell>
          <cell r="E131">
            <v>0</v>
          </cell>
          <cell r="F131">
            <v>0</v>
          </cell>
        </row>
        <row r="132">
          <cell r="A132">
            <v>7169</v>
          </cell>
          <cell r="B132" t="str">
            <v xml:space="preserve">Organics Sh.2 En 1 Normal 6x300 </v>
          </cell>
          <cell r="C132">
            <v>0</v>
          </cell>
          <cell r="D132">
            <v>0</v>
          </cell>
          <cell r="E132">
            <v>0</v>
          </cell>
          <cell r="F132">
            <v>0</v>
          </cell>
        </row>
        <row r="133">
          <cell r="A133">
            <v>7171</v>
          </cell>
          <cell r="B133" t="str">
            <v>Organics Acondicionador 6x140</v>
          </cell>
          <cell r="C133">
            <v>0</v>
          </cell>
          <cell r="D133">
            <v>0</v>
          </cell>
          <cell r="E133">
            <v>0</v>
          </cell>
          <cell r="F133">
            <v>0</v>
          </cell>
        </row>
        <row r="134">
          <cell r="A134">
            <v>7172</v>
          </cell>
          <cell r="B134" t="str">
            <v>Bano de Crema 6x150</v>
          </cell>
          <cell r="C134">
            <v>0</v>
          </cell>
          <cell r="D134">
            <v>0</v>
          </cell>
          <cell r="E134">
            <v>0</v>
          </cell>
          <cell r="F134">
            <v>0</v>
          </cell>
        </row>
        <row r="135">
          <cell r="A135">
            <v>7251</v>
          </cell>
          <cell r="B135" t="str">
            <v>Rexona Roll-On Plenty</v>
          </cell>
          <cell r="C135">
            <v>0</v>
          </cell>
          <cell r="D135">
            <v>0</v>
          </cell>
          <cell r="E135">
            <v>0</v>
          </cell>
          <cell r="F135">
            <v>0</v>
          </cell>
        </row>
        <row r="136">
          <cell r="A136">
            <v>7253</v>
          </cell>
          <cell r="B136" t="str">
            <v>Rexona Deo Plenty</v>
          </cell>
          <cell r="C136">
            <v>0</v>
          </cell>
          <cell r="D136">
            <v>0</v>
          </cell>
          <cell r="E136">
            <v>0</v>
          </cell>
          <cell r="F136">
            <v>0</v>
          </cell>
        </row>
        <row r="137">
          <cell r="A137">
            <v>7254</v>
          </cell>
          <cell r="B137" t="str">
            <v xml:space="preserve">Rexona Deo Hombre </v>
          </cell>
          <cell r="C137">
            <v>0</v>
          </cell>
          <cell r="D137">
            <v>0</v>
          </cell>
          <cell r="E137">
            <v>0</v>
          </cell>
          <cell r="F137">
            <v>0</v>
          </cell>
        </row>
        <row r="138">
          <cell r="A138">
            <v>7258</v>
          </cell>
          <cell r="B138" t="str">
            <v>Pomo Creme</v>
          </cell>
          <cell r="C138">
            <v>0</v>
          </cell>
          <cell r="D138">
            <v>0</v>
          </cell>
          <cell r="E138">
            <v>0</v>
          </cell>
          <cell r="F138">
            <v>0</v>
          </cell>
        </row>
        <row r="139">
          <cell r="A139">
            <v>9806</v>
          </cell>
          <cell r="B139" t="str">
            <v>8 PACKS 1 Enj Sedal ALOE</v>
          </cell>
          <cell r="C139">
            <v>0</v>
          </cell>
          <cell r="D139">
            <v>0</v>
          </cell>
          <cell r="E139">
            <v>0</v>
          </cell>
          <cell r="F139">
            <v>0</v>
          </cell>
        </row>
        <row r="140">
          <cell r="A140">
            <v>58160</v>
          </cell>
          <cell r="B140" t="str">
            <v>REXONA CREME c/Aloe Vera</v>
          </cell>
          <cell r="C140">
            <v>0.26260466744845107</v>
          </cell>
          <cell r="D140">
            <v>0.28094407215881839</v>
          </cell>
          <cell r="E140">
            <v>0.24972806414117188</v>
          </cell>
          <cell r="F140">
            <v>0.24972806414117188</v>
          </cell>
        </row>
        <row r="141">
          <cell r="A141">
            <v>78438</v>
          </cell>
          <cell r="B141" t="str">
            <v>REXONA CREME C/ALOE VERA</v>
          </cell>
          <cell r="C141">
            <v>1.3271853614082152</v>
          </cell>
          <cell r="D141">
            <v>1.4198714119077487</v>
          </cell>
          <cell r="E141">
            <v>1.2621079216957767</v>
          </cell>
          <cell r="F141">
            <v>1.2621079216957767</v>
          </cell>
        </row>
        <row r="142">
          <cell r="A142">
            <v>78441</v>
          </cell>
          <cell r="B142" t="str">
            <v>REXONA EXCEL 12*126</v>
          </cell>
          <cell r="C142">
            <v>1.2762804566301262</v>
          </cell>
          <cell r="D142">
            <v>1.3654114840619478</v>
          </cell>
          <cell r="E142">
            <v>1.2136990969439536</v>
          </cell>
          <cell r="F142">
            <v>1.2136990969439536</v>
          </cell>
        </row>
        <row r="143">
          <cell r="A143">
            <v>78442</v>
          </cell>
          <cell r="B143" t="str">
            <v>REXONA CONFIANCE 12*126</v>
          </cell>
          <cell r="C143">
            <v>1.3341962165679648</v>
          </cell>
          <cell r="D143">
            <v>1.4273718810236771</v>
          </cell>
          <cell r="E143">
            <v>1.2687750053543798</v>
          </cell>
          <cell r="F143">
            <v>1.2687750053543798</v>
          </cell>
        </row>
        <row r="144">
          <cell r="A144">
            <v>78448</v>
          </cell>
          <cell r="B144" t="str">
            <v>Rexona Forces 12*126 gr</v>
          </cell>
          <cell r="C144">
            <v>1.5216603867774556</v>
          </cell>
          <cell r="D144">
            <v>1.627927902644529</v>
          </cell>
          <cell r="E144">
            <v>1.4470470245729148</v>
          </cell>
          <cell r="F144">
            <v>1.4470470245729148</v>
          </cell>
        </row>
        <row r="145">
          <cell r="A145">
            <v>78466</v>
          </cell>
          <cell r="B145" t="str">
            <v>REXONA CREME C/ALOE</v>
          </cell>
          <cell r="C145">
            <v>0.2490813133117859</v>
          </cell>
          <cell r="D145">
            <v>0.26647629358764613</v>
          </cell>
          <cell r="E145">
            <v>0.23686781652235211</v>
          </cell>
          <cell r="F145">
            <v>0.23686781652235211</v>
          </cell>
        </row>
        <row r="146">
          <cell r="A146" t="str">
            <v>DEO AXE</v>
          </cell>
          <cell r="B146" t="str">
            <v>Total Axe</v>
          </cell>
          <cell r="C146">
            <v>6.82</v>
          </cell>
          <cell r="D146">
            <v>10.09</v>
          </cell>
          <cell r="E146">
            <v>8.0399999999999991</v>
          </cell>
          <cell r="F146">
            <v>7.97</v>
          </cell>
        </row>
        <row r="147">
          <cell r="A147" t="str">
            <v>DEO REXONA</v>
          </cell>
          <cell r="B147" t="str">
            <v>Total Rexona</v>
          </cell>
          <cell r="C147">
            <v>6.73</v>
          </cell>
          <cell r="D147">
            <v>7.2</v>
          </cell>
          <cell r="E147">
            <v>6.4</v>
          </cell>
          <cell r="F147">
            <v>6.4</v>
          </cell>
        </row>
        <row r="148">
          <cell r="A148" t="str">
            <v>DEO REXONA AEROSOL</v>
          </cell>
          <cell r="B148" t="str">
            <v>Total Rexona aerosol</v>
          </cell>
          <cell r="C148">
            <v>5.4593224213837619</v>
          </cell>
          <cell r="D148">
            <v>5.8405826796379019</v>
          </cell>
          <cell r="E148">
            <v>5.1916290485670249</v>
          </cell>
          <cell r="F148">
            <v>5.1916290485670249</v>
          </cell>
        </row>
        <row r="149">
          <cell r="A149" t="str">
            <v>DEO REXONA CREME</v>
          </cell>
          <cell r="B149" t="str">
            <v>Total Rexona Pomo Creme</v>
          </cell>
          <cell r="C149">
            <v>0</v>
          </cell>
          <cell r="D149">
            <v>0</v>
          </cell>
          <cell r="E149">
            <v>0</v>
          </cell>
          <cell r="F149">
            <v>0</v>
          </cell>
        </row>
        <row r="150">
          <cell r="A150" t="str">
            <v>DEO REXONA ROLL ON</v>
          </cell>
          <cell r="B150" t="str">
            <v>Total Rexona Roll-On</v>
          </cell>
          <cell r="C150">
            <v>0.58722806592899834</v>
          </cell>
          <cell r="D150">
            <v>0.62823804973087483</v>
          </cell>
          <cell r="E150">
            <v>0.55843382198299985</v>
          </cell>
          <cell r="F150">
            <v>0.55843382198299985</v>
          </cell>
        </row>
        <row r="151">
          <cell r="A151" t="str">
            <v>DEO REXONA STICKS</v>
          </cell>
          <cell r="B151" t="str">
            <v>Total Rexona barra</v>
          </cell>
          <cell r="C151">
            <v>0.68344951268723941</v>
          </cell>
          <cell r="D151">
            <v>0.7311792706312219</v>
          </cell>
          <cell r="E151">
            <v>0.64993712944997506</v>
          </cell>
          <cell r="F151">
            <v>0.64993712944997506</v>
          </cell>
        </row>
        <row r="152">
          <cell r="A152" t="str">
            <v>ORGANICS 2 EN 1</v>
          </cell>
          <cell r="B152" t="str">
            <v>Total Organics 2en1 y Others</v>
          </cell>
          <cell r="C152">
            <v>1.9</v>
          </cell>
          <cell r="D152">
            <v>2.8</v>
          </cell>
          <cell r="E152">
            <v>2.87</v>
          </cell>
          <cell r="F152">
            <v>2.81</v>
          </cell>
        </row>
        <row r="153">
          <cell r="A153" t="str">
            <v>ORGANICS ENJUAGUE</v>
          </cell>
          <cell r="B153" t="str">
            <v>Total Organics Crema Enjuague</v>
          </cell>
          <cell r="C153">
            <v>1.54</v>
          </cell>
          <cell r="D153">
            <v>2.0499999999999998</v>
          </cell>
          <cell r="E153">
            <v>1.7</v>
          </cell>
          <cell r="F153">
            <v>1.73</v>
          </cell>
        </row>
        <row r="154">
          <cell r="A154" t="str">
            <v>ORGANICS SHAMPOO</v>
          </cell>
          <cell r="B154" t="str">
            <v xml:space="preserve">Total Organics Shampoo </v>
          </cell>
          <cell r="C154">
            <v>1.2937799043062199</v>
          </cell>
          <cell r="D154">
            <v>2.6</v>
          </cell>
          <cell r="E154">
            <v>2.0699999999999998</v>
          </cell>
          <cell r="F154">
            <v>2.1</v>
          </cell>
        </row>
        <row r="155">
          <cell r="A155" t="str">
            <v>SEDAL</v>
          </cell>
          <cell r="B155" t="str">
            <v>Total Sedal (Shampoo + Enjuague )</v>
          </cell>
          <cell r="C155">
            <v>89.411999999999992</v>
          </cell>
          <cell r="D155">
            <v>84.238200000000006</v>
          </cell>
          <cell r="E155">
            <v>74.878399999999999</v>
          </cell>
          <cell r="F155">
            <v>74.878399999999999</v>
          </cell>
        </row>
        <row r="156">
          <cell r="A156" t="str">
            <v>SEDAL DUO</v>
          </cell>
          <cell r="B156" t="str">
            <v>Total Sedal Duo Frasco</v>
          </cell>
          <cell r="C156">
            <v>1.32</v>
          </cell>
          <cell r="D156">
            <v>1.3148013442404984</v>
          </cell>
          <cell r="E156">
            <v>1.2910858990781422</v>
          </cell>
          <cell r="F156">
            <v>1.2910858990781422</v>
          </cell>
        </row>
        <row r="157">
          <cell r="A157" t="str">
            <v>Sedal Duo 200</v>
          </cell>
          <cell r="B157" t="str">
            <v>Total Sedal Duo Fsco 200</v>
          </cell>
          <cell r="C157">
            <v>0.75764564565014902</v>
          </cell>
          <cell r="D157">
            <v>0.7546617525445275</v>
          </cell>
          <cell r="E157">
            <v>0.74104970424004724</v>
          </cell>
          <cell r="F157">
            <v>0.74104970424004724</v>
          </cell>
        </row>
        <row r="158">
          <cell r="A158" t="str">
            <v>Sedal Duo 500</v>
          </cell>
          <cell r="B158" t="str">
            <v>Total Sedal Duo Fsco 500</v>
          </cell>
          <cell r="C158">
            <v>0.56235435434985104</v>
          </cell>
          <cell r="D158">
            <v>0.56013959169597105</v>
          </cell>
          <cell r="E158">
            <v>0.55003619483809507</v>
          </cell>
          <cell r="F158">
            <v>0.55003619483809507</v>
          </cell>
        </row>
        <row r="159">
          <cell r="A159" t="str">
            <v>SEDAL ENJUAGUE</v>
          </cell>
          <cell r="B159" t="str">
            <v>Total Sedal Classic Enjuague</v>
          </cell>
          <cell r="C159">
            <v>39.049999999999997</v>
          </cell>
          <cell r="D159">
            <v>39.880768466364536</v>
          </cell>
          <cell r="E159">
            <v>35.390718220600483</v>
          </cell>
          <cell r="F159">
            <v>35.390718220600483</v>
          </cell>
        </row>
        <row r="160">
          <cell r="A160" t="str">
            <v>Sedal Enjuague 10</v>
          </cell>
          <cell r="B160" t="str">
            <v>Total Sedal Enj. Pouche</v>
          </cell>
          <cell r="C160">
            <v>15.22873402805202</v>
          </cell>
          <cell r="D160">
            <v>15.552717434278861</v>
          </cell>
          <cell r="E160">
            <v>13.801685911479108</v>
          </cell>
          <cell r="F160">
            <v>13.801685911479108</v>
          </cell>
        </row>
        <row r="161">
          <cell r="A161" t="str">
            <v>Sedal Enjuague 200</v>
          </cell>
          <cell r="B161" t="str">
            <v>Total Sedal Enj. Fsco 200</v>
          </cell>
          <cell r="C161">
            <v>11.863569550639967</v>
          </cell>
          <cell r="D161">
            <v>12.115960830568111</v>
          </cell>
          <cell r="E161">
            <v>10.751862920798844</v>
          </cell>
          <cell r="F161">
            <v>10.751862920798844</v>
          </cell>
        </row>
        <row r="162">
          <cell r="A162" t="str">
            <v>Sedal Enjuague 400</v>
          </cell>
          <cell r="B162" t="str">
            <v>Total Sedal Enj. Fsco 400</v>
          </cell>
          <cell r="C162">
            <v>11.957696421308023</v>
          </cell>
          <cell r="D162">
            <v>12.212090201517567</v>
          </cell>
          <cell r="E162">
            <v>10.837169388322534</v>
          </cell>
          <cell r="F162">
            <v>10.837169388322534</v>
          </cell>
        </row>
        <row r="163">
          <cell r="A163" t="str">
            <v>SEDAL SHAMPOO</v>
          </cell>
          <cell r="B163" t="str">
            <v>Total Sedal Classic Shampoo</v>
          </cell>
          <cell r="C163">
            <v>49.041999999999994</v>
          </cell>
          <cell r="D163">
            <v>43.042630189394977</v>
          </cell>
          <cell r="E163">
            <v>38.196595880321375</v>
          </cell>
          <cell r="F163">
            <v>38.196595880321375</v>
          </cell>
        </row>
        <row r="164">
          <cell r="A164" t="str">
            <v>Sedal Shampoo 15</v>
          </cell>
          <cell r="B164" t="str">
            <v>Total Sh Sedal Pouche</v>
          </cell>
          <cell r="C164">
            <v>17.086263547597206</v>
          </cell>
          <cell r="D164">
            <v>14.99607934419001</v>
          </cell>
          <cell r="E164">
            <v>13.307717952616873</v>
          </cell>
          <cell r="F164">
            <v>13.307717952616873</v>
          </cell>
        </row>
        <row r="165">
          <cell r="A165" t="str">
            <v>Sedal Shampoo 200</v>
          </cell>
          <cell r="B165" t="str">
            <v>Total Sh Sedal Frasco 200</v>
          </cell>
          <cell r="C165">
            <v>15.889893140839266</v>
          </cell>
          <cell r="D165">
            <v>13.94606244056418</v>
          </cell>
          <cell r="E165">
            <v>12.375919148528364</v>
          </cell>
          <cell r="F165">
            <v>12.375919148528364</v>
          </cell>
        </row>
        <row r="166">
          <cell r="A166" t="str">
            <v>Sedal Shampoo 500</v>
          </cell>
          <cell r="B166" t="str">
            <v>Total Sh Sedal Frasco 500</v>
          </cell>
          <cell r="C166">
            <v>16.06584331156353</v>
          </cell>
          <cell r="D166">
            <v>14.100488404640791</v>
          </cell>
          <cell r="E166">
            <v>12.512958779176138</v>
          </cell>
          <cell r="F166">
            <v>12.512958779176138</v>
          </cell>
        </row>
        <row r="167">
          <cell r="A167" t="str">
            <v>TONY ENJUAGUE</v>
          </cell>
          <cell r="C167">
            <v>0</v>
          </cell>
          <cell r="D167">
            <v>0</v>
          </cell>
          <cell r="E167">
            <v>0</v>
          </cell>
          <cell r="F167">
            <v>5.4</v>
          </cell>
        </row>
        <row r="168">
          <cell r="A168" t="str">
            <v>TONY SHAMPOO</v>
          </cell>
          <cell r="C168">
            <v>0</v>
          </cell>
          <cell r="D168">
            <v>0</v>
          </cell>
          <cell r="E168">
            <v>0</v>
          </cell>
          <cell r="F168">
            <v>4.8</v>
          </cell>
        </row>
        <row r="169">
          <cell r="A169" t="str">
            <v>TOTAL TONY</v>
          </cell>
          <cell r="C169">
            <v>0</v>
          </cell>
          <cell r="D169">
            <v>0</v>
          </cell>
          <cell r="E169">
            <v>0</v>
          </cell>
          <cell r="F169">
            <v>10.199999999999999</v>
          </cell>
        </row>
        <row r="170">
          <cell r="B170" t="str">
            <v>Total Organics</v>
          </cell>
          <cell r="C170">
            <v>4.7337799043062194</v>
          </cell>
          <cell r="D170">
            <v>7.45</v>
          </cell>
          <cell r="E170">
            <v>6.64</v>
          </cell>
          <cell r="F170">
            <v>6.64</v>
          </cell>
        </row>
      </sheetData>
      <sheetData sheetId="2" refreshError="1"/>
      <sheetData sheetId="3" refreshError="1"/>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sheetName val="Hoja1"/>
      <sheetName val="MATRIZ"/>
      <sheetName val="Adicional"/>
      <sheetName val="Pedido definitivo Mayo"/>
      <sheetName val="PEDIDO"/>
      <sheetName val="ESTIMADOS"/>
      <sheetName val="ReinaMirasol"/>
      <sheetName val="MIRASOL 25_8"/>
    </sheetNames>
    <sheetDataSet>
      <sheetData sheetId="0"/>
      <sheetData sheetId="1"/>
      <sheetData sheetId="2"/>
      <sheetData sheetId="3"/>
      <sheetData sheetId="4"/>
      <sheetData sheetId="5"/>
      <sheetData sheetId="6">
        <row r="4">
          <cell r="A4">
            <v>3403</v>
          </cell>
          <cell r="B4" t="str">
            <v>ACEITE REINA 12 X 800 ML.</v>
          </cell>
          <cell r="C4">
            <v>11.295348000000001</v>
          </cell>
          <cell r="D4">
            <v>8.36</v>
          </cell>
          <cell r="E4">
            <v>4.79</v>
          </cell>
          <cell r="F4">
            <v>7.65</v>
          </cell>
          <cell r="G4">
            <v>6.03</v>
          </cell>
          <cell r="H4">
            <v>8.16</v>
          </cell>
          <cell r="I4">
            <v>5.38</v>
          </cell>
          <cell r="J4">
            <v>3.7951184010963996</v>
          </cell>
          <cell r="K4">
            <v>2.79</v>
          </cell>
          <cell r="L4">
            <v>2.16</v>
          </cell>
          <cell r="M4">
            <v>2.5</v>
          </cell>
          <cell r="N4">
            <v>2</v>
          </cell>
          <cell r="O4">
            <v>2</v>
          </cell>
          <cell r="P4">
            <v>2</v>
          </cell>
          <cell r="Q4">
            <v>2</v>
          </cell>
          <cell r="R4">
            <v>2</v>
          </cell>
          <cell r="S4">
            <v>2</v>
          </cell>
          <cell r="T4">
            <v>2</v>
          </cell>
        </row>
        <row r="5">
          <cell r="A5">
            <v>3406</v>
          </cell>
          <cell r="B5" t="str">
            <v>REINA 135*4 LTS</v>
          </cell>
          <cell r="J5">
            <v>222.58654681189904</v>
          </cell>
          <cell r="K5">
            <v>405</v>
          </cell>
          <cell r="L5">
            <v>427.9</v>
          </cell>
          <cell r="M5">
            <v>193</v>
          </cell>
        </row>
        <row r="6">
          <cell r="A6">
            <v>3407</v>
          </cell>
          <cell r="B6" t="str">
            <v>REINA 208*4 LTS Pack</v>
          </cell>
          <cell r="M6">
            <v>304.5</v>
          </cell>
          <cell r="N6">
            <v>390</v>
          </cell>
          <cell r="O6">
            <v>300</v>
          </cell>
          <cell r="P6">
            <v>300</v>
          </cell>
          <cell r="Q6">
            <v>300</v>
          </cell>
          <cell r="R6">
            <v>300</v>
          </cell>
          <cell r="S6">
            <v>300</v>
          </cell>
          <cell r="T6">
            <v>300</v>
          </cell>
        </row>
        <row r="7">
          <cell r="A7">
            <v>3408</v>
          </cell>
          <cell r="B7" t="str">
            <v>REINA 135*4.5 LTS</v>
          </cell>
          <cell r="C7">
            <v>290.61921479062499</v>
          </cell>
          <cell r="D7">
            <v>248</v>
          </cell>
          <cell r="E7">
            <v>278.02999999999997</v>
          </cell>
          <cell r="F7">
            <v>280</v>
          </cell>
          <cell r="G7">
            <v>260.58999999999997</v>
          </cell>
          <cell r="H7">
            <v>341.84</v>
          </cell>
          <cell r="I7">
            <v>292.38</v>
          </cell>
          <cell r="J7">
            <v>222.58654681189904</v>
          </cell>
        </row>
        <row r="8">
          <cell r="A8">
            <v>3602</v>
          </cell>
          <cell r="B8" t="str">
            <v>Aceite Mirasol 4/3 litros bidon</v>
          </cell>
          <cell r="C8">
            <v>12.508649999999999</v>
          </cell>
          <cell r="D8">
            <v>12.48</v>
          </cell>
          <cell r="E8">
            <v>15.81</v>
          </cell>
          <cell r="F8">
            <v>14.31</v>
          </cell>
          <cell r="G8">
            <v>15.66</v>
          </cell>
          <cell r="H8">
            <v>19.41</v>
          </cell>
          <cell r="I8">
            <v>15.26</v>
          </cell>
          <cell r="J8">
            <v>12.31485</v>
          </cell>
          <cell r="K8">
            <v>20.5656</v>
          </cell>
          <cell r="L8">
            <v>13.62</v>
          </cell>
          <cell r="M8">
            <v>13.8</v>
          </cell>
          <cell r="N8">
            <v>17.86</v>
          </cell>
          <cell r="O8">
            <v>16.239999999999998</v>
          </cell>
          <cell r="P8">
            <v>20.14</v>
          </cell>
          <cell r="Q8">
            <v>20.14</v>
          </cell>
          <cell r="R8">
            <v>20.14</v>
          </cell>
          <cell r="S8">
            <v>20.14</v>
          </cell>
          <cell r="T8">
            <v>20.14</v>
          </cell>
        </row>
        <row r="9">
          <cell r="A9">
            <v>3606</v>
          </cell>
          <cell r="B9" t="str">
            <v>Aceite Mirasol 12/1000 cc</v>
          </cell>
          <cell r="C9">
            <v>30.871053848264307</v>
          </cell>
          <cell r="D9">
            <v>32.869999999999997</v>
          </cell>
          <cell r="E9">
            <v>36.700000000000003</v>
          </cell>
          <cell r="F9">
            <v>31.95</v>
          </cell>
          <cell r="G9">
            <v>33.53</v>
          </cell>
          <cell r="H9">
            <v>41.73</v>
          </cell>
          <cell r="I9">
            <v>33.57</v>
          </cell>
          <cell r="J9">
            <v>31.707200002128001</v>
          </cell>
          <cell r="K9">
            <v>40.60869998327999</v>
          </cell>
          <cell r="L9">
            <v>30.41</v>
          </cell>
          <cell r="M9">
            <v>31.21</v>
          </cell>
          <cell r="N9">
            <v>40.39</v>
          </cell>
          <cell r="O9">
            <v>36.71</v>
          </cell>
          <cell r="P9">
            <v>36.71</v>
          </cell>
          <cell r="Q9">
            <v>36.71</v>
          </cell>
          <cell r="R9">
            <v>36.71</v>
          </cell>
          <cell r="S9">
            <v>36.71</v>
          </cell>
          <cell r="T9">
            <v>36.71</v>
          </cell>
        </row>
        <row r="10">
          <cell r="A10">
            <v>3608</v>
          </cell>
          <cell r="B10" t="str">
            <v>Aceite Mirasol gastronomico 4/4.5 lys bidon</v>
          </cell>
          <cell r="J10">
            <v>121.93219999999999</v>
          </cell>
          <cell r="K10">
            <v>140.79978</v>
          </cell>
          <cell r="L10">
            <v>114.72</v>
          </cell>
          <cell r="M10">
            <v>124.99</v>
          </cell>
          <cell r="N10">
            <v>161.75</v>
          </cell>
          <cell r="O10">
            <v>147.05000000000001</v>
          </cell>
          <cell r="P10">
            <v>147.05000000000001</v>
          </cell>
          <cell r="Q10">
            <v>147.05000000000001</v>
          </cell>
          <cell r="R10">
            <v>147.05000000000001</v>
          </cell>
          <cell r="S10">
            <v>147.05000000000001</v>
          </cell>
          <cell r="T10">
            <v>147.05000000000001</v>
          </cell>
        </row>
        <row r="11">
          <cell r="A11">
            <v>3610</v>
          </cell>
          <cell r="B11" t="str">
            <v>Aceite Mirasol gastronomico 4/5 lys bidon</v>
          </cell>
          <cell r="C11">
            <v>116.37646153846154</v>
          </cell>
          <cell r="D11">
            <v>120.15</v>
          </cell>
          <cell r="E11">
            <v>160.52000000000001</v>
          </cell>
          <cell r="F11">
            <v>140</v>
          </cell>
          <cell r="G11">
            <v>143.32</v>
          </cell>
          <cell r="H11">
            <v>188.86</v>
          </cell>
          <cell r="I11">
            <v>140.66</v>
          </cell>
        </row>
        <row r="12">
          <cell r="A12">
            <v>4409</v>
          </cell>
          <cell r="B12" t="str">
            <v>Manteca vegetal OK  10 kilos</v>
          </cell>
          <cell r="C12">
            <v>273.26749999999998</v>
          </cell>
          <cell r="D12">
            <v>309</v>
          </cell>
          <cell r="E12">
            <v>320.86</v>
          </cell>
          <cell r="F12">
            <v>300</v>
          </cell>
          <cell r="G12">
            <v>320.87</v>
          </cell>
          <cell r="H12">
            <v>320</v>
          </cell>
          <cell r="I12">
            <v>309.36</v>
          </cell>
          <cell r="J12">
            <v>333.6</v>
          </cell>
          <cell r="K12">
            <v>575.83166666666659</v>
          </cell>
          <cell r="L12">
            <v>487.88</v>
          </cell>
          <cell r="M12">
            <v>443.33</v>
          </cell>
          <cell r="N12">
            <v>568.75</v>
          </cell>
          <cell r="O12">
            <v>455</v>
          </cell>
          <cell r="P12">
            <v>520</v>
          </cell>
          <cell r="Q12">
            <v>520</v>
          </cell>
          <cell r="R12">
            <v>520</v>
          </cell>
          <cell r="S12">
            <v>520</v>
          </cell>
          <cell r="T12">
            <v>520</v>
          </cell>
        </row>
        <row r="13">
          <cell r="A13">
            <v>4413</v>
          </cell>
          <cell r="B13" t="str">
            <v>Grasa comestible p/ panaderia 10kg</v>
          </cell>
          <cell r="C13">
            <v>124.11750000000001</v>
          </cell>
          <cell r="D13">
            <v>165</v>
          </cell>
          <cell r="E13">
            <v>165.6</v>
          </cell>
          <cell r="F13">
            <v>155.44</v>
          </cell>
          <cell r="G13">
            <v>135.68</v>
          </cell>
          <cell r="H13">
            <v>160</v>
          </cell>
          <cell r="I13">
            <v>164.81</v>
          </cell>
          <cell r="J13">
            <v>157.08000000000001</v>
          </cell>
          <cell r="K13">
            <v>377.08</v>
          </cell>
          <cell r="L13">
            <v>216.98</v>
          </cell>
          <cell r="M13">
            <v>256.67</v>
          </cell>
          <cell r="N13">
            <v>306.25</v>
          </cell>
          <cell r="O13">
            <v>245</v>
          </cell>
          <cell r="P13">
            <v>245</v>
          </cell>
          <cell r="Q13">
            <v>245</v>
          </cell>
          <cell r="R13">
            <v>245</v>
          </cell>
          <cell r="S13">
            <v>245</v>
          </cell>
          <cell r="T13">
            <v>245</v>
          </cell>
        </row>
        <row r="14">
          <cell r="A14">
            <v>4427</v>
          </cell>
          <cell r="B14" t="str">
            <v>Margarina Mirasol 24/250 gr</v>
          </cell>
          <cell r="C14">
            <v>1.3680000000000001</v>
          </cell>
          <cell r="D14">
            <v>1.05</v>
          </cell>
          <cell r="E14">
            <v>1.87</v>
          </cell>
          <cell r="F14">
            <v>1.5</v>
          </cell>
          <cell r="G14">
            <v>1.08</v>
          </cell>
          <cell r="H14">
            <v>1.5882352941176472</v>
          </cell>
          <cell r="I14">
            <v>0.97</v>
          </cell>
          <cell r="J14">
            <v>1.49</v>
          </cell>
          <cell r="K14">
            <v>1.88</v>
          </cell>
          <cell r="L14">
            <v>2.6</v>
          </cell>
          <cell r="M14">
            <v>2.5</v>
          </cell>
          <cell r="N14">
            <v>3.125</v>
          </cell>
          <cell r="O14">
            <v>1.3</v>
          </cell>
          <cell r="P14">
            <v>1.3</v>
          </cell>
          <cell r="Q14">
            <v>1.3</v>
          </cell>
          <cell r="R14">
            <v>1.3</v>
          </cell>
          <cell r="S14">
            <v>1.3</v>
          </cell>
          <cell r="T14">
            <v>1.3</v>
          </cell>
        </row>
        <row r="15">
          <cell r="A15">
            <v>6905</v>
          </cell>
          <cell r="B15" t="str">
            <v>Cu¤atai 10 x 300 gr. (3kg)</v>
          </cell>
          <cell r="M15">
            <v>0</v>
          </cell>
        </row>
        <row r="16">
          <cell r="A16">
            <v>6906</v>
          </cell>
          <cell r="B16" t="str">
            <v>Cuñataí Góndola</v>
          </cell>
          <cell r="D16">
            <v>0</v>
          </cell>
          <cell r="E16">
            <v>32.090000000000003</v>
          </cell>
          <cell r="F16">
            <v>11.5</v>
          </cell>
          <cell r="G16">
            <v>24.46</v>
          </cell>
          <cell r="H16">
            <v>30.6</v>
          </cell>
          <cell r="I16">
            <v>16.2</v>
          </cell>
          <cell r="J16">
            <v>12.781599999999999</v>
          </cell>
          <cell r="K16">
            <v>10.794666666666666</v>
          </cell>
          <cell r="L16">
            <v>7.5</v>
          </cell>
          <cell r="M16">
            <v>11</v>
          </cell>
          <cell r="N16">
            <v>14</v>
          </cell>
          <cell r="O16">
            <v>11.25</v>
          </cell>
          <cell r="P16">
            <v>11.25</v>
          </cell>
          <cell r="Q16">
            <v>11.25</v>
          </cell>
          <cell r="R16">
            <v>11.25</v>
          </cell>
          <cell r="S16">
            <v>11.25</v>
          </cell>
          <cell r="T16">
            <v>11.25</v>
          </cell>
        </row>
        <row r="17">
          <cell r="A17">
            <v>6907</v>
          </cell>
          <cell r="B17" t="str">
            <v>Cu¤atai 20 x 200 gr. (4 kg)</v>
          </cell>
          <cell r="C17">
            <v>4.617</v>
          </cell>
          <cell r="D17">
            <v>6.15</v>
          </cell>
          <cell r="E17">
            <v>17.100000000000001</v>
          </cell>
          <cell r="F17">
            <v>17.079999999999998</v>
          </cell>
          <cell r="G17">
            <v>16.510000000000002</v>
          </cell>
          <cell r="H17">
            <v>230</v>
          </cell>
          <cell r="I17">
            <v>128.62</v>
          </cell>
          <cell r="J17">
            <v>126.268</v>
          </cell>
          <cell r="K17">
            <v>95.238</v>
          </cell>
          <cell r="L17">
            <v>78.8</v>
          </cell>
          <cell r="M17">
            <v>134.22999999999999</v>
          </cell>
          <cell r="N17">
            <v>120.03</v>
          </cell>
          <cell r="O17">
            <v>108.7</v>
          </cell>
          <cell r="P17">
            <v>108.7</v>
          </cell>
          <cell r="Q17">
            <v>108.7</v>
          </cell>
          <cell r="R17">
            <v>108.7</v>
          </cell>
          <cell r="S17">
            <v>108.7</v>
          </cell>
          <cell r="T17">
            <v>108.7</v>
          </cell>
        </row>
        <row r="18">
          <cell r="A18">
            <v>6908</v>
          </cell>
          <cell r="B18" t="str">
            <v>Cu¤atai 20 x 300 gr. (6kg)</v>
          </cell>
          <cell r="C18">
            <v>16</v>
          </cell>
          <cell r="D18">
            <v>58.66</v>
          </cell>
          <cell r="E18">
            <v>67.430000000000007</v>
          </cell>
          <cell r="F18">
            <v>235</v>
          </cell>
          <cell r="G18">
            <v>293.89999999999998</v>
          </cell>
          <cell r="H18">
            <v>770</v>
          </cell>
          <cell r="I18">
            <v>425.44</v>
          </cell>
          <cell r="J18">
            <v>446.86860000000001</v>
          </cell>
          <cell r="K18">
            <v>288.2</v>
          </cell>
          <cell r="L18">
            <v>192.68</v>
          </cell>
          <cell r="M18">
            <v>404.77</v>
          </cell>
          <cell r="N18">
            <v>365.97</v>
          </cell>
          <cell r="O18">
            <v>330.05</v>
          </cell>
          <cell r="P18">
            <v>330.05</v>
          </cell>
          <cell r="Q18">
            <v>330.05</v>
          </cell>
          <cell r="R18">
            <v>330.05</v>
          </cell>
          <cell r="S18">
            <v>330.05</v>
          </cell>
          <cell r="T18">
            <v>330.05</v>
          </cell>
        </row>
        <row r="19">
          <cell r="A19">
            <v>6909</v>
          </cell>
          <cell r="B19" t="str">
            <v>Jabon Cuñatai de 20 panes (7kg)</v>
          </cell>
          <cell r="C19">
            <v>283.29000000000002</v>
          </cell>
          <cell r="D19">
            <v>225.31</v>
          </cell>
          <cell r="E19">
            <v>352.01</v>
          </cell>
          <cell r="F19">
            <v>123.47</v>
          </cell>
          <cell r="G19">
            <v>75.540000000000006</v>
          </cell>
          <cell r="H19">
            <v>0</v>
          </cell>
          <cell r="I19">
            <v>0</v>
          </cell>
          <cell r="J19">
            <v>0</v>
          </cell>
          <cell r="K19">
            <v>0</v>
          </cell>
          <cell r="L19">
            <v>0</v>
          </cell>
          <cell r="M19">
            <v>0</v>
          </cell>
          <cell r="N19">
            <v>0</v>
          </cell>
          <cell r="O19">
            <v>0</v>
          </cell>
        </row>
        <row r="20">
          <cell r="A20">
            <v>6914</v>
          </cell>
          <cell r="B20" t="str">
            <v>A-100 12 x 750 Limón</v>
          </cell>
          <cell r="C20">
            <v>50.530500000000004</v>
          </cell>
          <cell r="D20">
            <v>63.169411765108237</v>
          </cell>
          <cell r="E20">
            <v>61.42</v>
          </cell>
          <cell r="F20">
            <v>62</v>
          </cell>
          <cell r="G20">
            <v>60.66</v>
          </cell>
          <cell r="H20">
            <v>78.7</v>
          </cell>
          <cell r="I20">
            <v>84.21</v>
          </cell>
          <cell r="J20">
            <v>63.194999998680004</v>
          </cell>
          <cell r="K20">
            <v>81.278999991420008</v>
          </cell>
          <cell r="L20">
            <v>76.150000000000006</v>
          </cell>
          <cell r="M20">
            <v>63.54</v>
          </cell>
          <cell r="N20">
            <v>79.87</v>
          </cell>
          <cell r="O20">
            <v>64.66</v>
          </cell>
          <cell r="P20">
            <v>64.66</v>
          </cell>
          <cell r="Q20">
            <v>64.66</v>
          </cell>
          <cell r="R20">
            <v>64.66</v>
          </cell>
          <cell r="S20">
            <v>64.66</v>
          </cell>
          <cell r="T20">
            <v>64.66</v>
          </cell>
        </row>
        <row r="21">
          <cell r="A21">
            <v>6915</v>
          </cell>
          <cell r="B21" t="str">
            <v>A-100 12 x 750 Fresca</v>
          </cell>
          <cell r="C21">
            <v>5.1834375000000001</v>
          </cell>
          <cell r="D21">
            <v>10.419264706150589</v>
          </cell>
          <cell r="E21">
            <v>0.56999999999999995</v>
          </cell>
          <cell r="F21">
            <v>5</v>
          </cell>
          <cell r="G21">
            <v>1.84</v>
          </cell>
          <cell r="H21">
            <v>1.95</v>
          </cell>
          <cell r="I21">
            <v>3.23</v>
          </cell>
          <cell r="L21">
            <v>0</v>
          </cell>
          <cell r="M21">
            <v>0</v>
          </cell>
          <cell r="N21">
            <v>0</v>
          </cell>
          <cell r="O21">
            <v>0</v>
          </cell>
        </row>
        <row r="22">
          <cell r="A22">
            <v>6916</v>
          </cell>
          <cell r="B22" t="str">
            <v>A-100 12 x 750 Frutal</v>
          </cell>
          <cell r="C22">
            <v>5.0338124999999998</v>
          </cell>
          <cell r="D22">
            <v>6.8592794124017651</v>
          </cell>
          <cell r="E22">
            <v>1.19</v>
          </cell>
          <cell r="F22">
            <v>5.38</v>
          </cell>
          <cell r="G22">
            <v>2.78</v>
          </cell>
          <cell r="H22">
            <v>1.1100000000000001</v>
          </cell>
          <cell r="I22">
            <v>0</v>
          </cell>
          <cell r="L22">
            <v>0</v>
          </cell>
          <cell r="M22">
            <v>0</v>
          </cell>
          <cell r="N22">
            <v>0</v>
          </cell>
          <cell r="O22">
            <v>0</v>
          </cell>
        </row>
        <row r="23">
          <cell r="A23">
            <v>6917</v>
          </cell>
          <cell r="B23" t="str">
            <v>A-100 24 x 500 Limón</v>
          </cell>
          <cell r="C23">
            <v>65.664000000000001</v>
          </cell>
          <cell r="D23">
            <v>72.082088236277642</v>
          </cell>
          <cell r="E23">
            <v>66.67</v>
          </cell>
          <cell r="F23">
            <v>71.08</v>
          </cell>
          <cell r="G23">
            <v>68.680000000000007</v>
          </cell>
          <cell r="H23">
            <v>89</v>
          </cell>
          <cell r="I23">
            <v>90.62</v>
          </cell>
          <cell r="J23">
            <v>64.86</v>
          </cell>
          <cell r="K23">
            <v>102.25599997536</v>
          </cell>
          <cell r="L23">
            <v>76.790000000000006</v>
          </cell>
          <cell r="M23">
            <v>64.739999999999995</v>
          </cell>
          <cell r="N23">
            <v>77.41</v>
          </cell>
          <cell r="O23">
            <v>62.66</v>
          </cell>
          <cell r="P23">
            <v>62.66</v>
          </cell>
          <cell r="Q23">
            <v>62.66</v>
          </cell>
          <cell r="R23">
            <v>62.66</v>
          </cell>
          <cell r="S23">
            <v>62.66</v>
          </cell>
          <cell r="T23">
            <v>62.66</v>
          </cell>
        </row>
        <row r="24">
          <cell r="A24">
            <v>6918</v>
          </cell>
          <cell r="B24" t="str">
            <v>A-100 24 x 500 Fresca</v>
          </cell>
          <cell r="C24">
            <v>3.6764999999999999</v>
          </cell>
          <cell r="D24">
            <v>9.8269117653317632</v>
          </cell>
          <cell r="E24">
            <v>4.54</v>
          </cell>
          <cell r="F24">
            <v>3</v>
          </cell>
          <cell r="G24">
            <v>2.4</v>
          </cell>
          <cell r="H24">
            <v>3.45</v>
          </cell>
          <cell r="I24">
            <v>1.1399999999999999</v>
          </cell>
          <cell r="L24">
            <v>0</v>
          </cell>
          <cell r="M24">
            <v>0</v>
          </cell>
          <cell r="N24">
            <v>0</v>
          </cell>
          <cell r="O24">
            <v>0</v>
          </cell>
        </row>
        <row r="25">
          <cell r="A25">
            <v>6919</v>
          </cell>
          <cell r="B25" t="str">
            <v>A-100 24 x 500 Frutal</v>
          </cell>
          <cell r="C25">
            <v>3.2490000000000001</v>
          </cell>
          <cell r="D25">
            <v>6.2996176476847072</v>
          </cell>
          <cell r="E25">
            <v>2.44</v>
          </cell>
          <cell r="F25">
            <v>2</v>
          </cell>
          <cell r="G25">
            <v>1.57</v>
          </cell>
          <cell r="H25">
            <v>2.5</v>
          </cell>
          <cell r="I25">
            <v>1.58</v>
          </cell>
          <cell r="J25">
            <v>1.3350000072000001</v>
          </cell>
          <cell r="K25">
            <v>0.96799999999999997</v>
          </cell>
          <cell r="L25">
            <v>0.98</v>
          </cell>
          <cell r="M25">
            <v>1.1000000000000001</v>
          </cell>
          <cell r="N25">
            <v>0.75</v>
          </cell>
          <cell r="O25">
            <v>0.61</v>
          </cell>
          <cell r="P25">
            <v>0.61</v>
          </cell>
          <cell r="Q25">
            <v>0.61</v>
          </cell>
          <cell r="R25">
            <v>0.61</v>
          </cell>
          <cell r="S25">
            <v>0.61</v>
          </cell>
          <cell r="T25">
            <v>0.61</v>
          </cell>
        </row>
        <row r="26">
          <cell r="A26">
            <v>6920</v>
          </cell>
          <cell r="B26" t="str">
            <v>A-100 4 x 5 lts bidón</v>
          </cell>
          <cell r="C26">
            <v>19.285</v>
          </cell>
          <cell r="D26">
            <v>19.804705882352938</v>
          </cell>
          <cell r="E26">
            <v>24.89</v>
          </cell>
          <cell r="F26">
            <v>19.149999999999999</v>
          </cell>
          <cell r="G26">
            <v>22.27</v>
          </cell>
          <cell r="H26">
            <v>25.1</v>
          </cell>
          <cell r="I26">
            <v>19.79</v>
          </cell>
          <cell r="J26">
            <v>23.574999999999999</v>
          </cell>
          <cell r="K26">
            <v>23.76</v>
          </cell>
          <cell r="L26">
            <v>24.31</v>
          </cell>
          <cell r="M26">
            <v>14.93</v>
          </cell>
          <cell r="N26">
            <v>24.67</v>
          </cell>
          <cell r="O26">
            <v>19.97</v>
          </cell>
          <cell r="P26">
            <v>19.97</v>
          </cell>
          <cell r="Q26">
            <v>19.97</v>
          </cell>
          <cell r="R26">
            <v>19.97</v>
          </cell>
          <cell r="S26">
            <v>19.97</v>
          </cell>
          <cell r="T26">
            <v>19.97</v>
          </cell>
        </row>
        <row r="27">
          <cell r="A27">
            <v>6921</v>
          </cell>
          <cell r="B27" t="str">
            <v>A-100 24 x 500 Aloe</v>
          </cell>
          <cell r="F27">
            <v>13.65</v>
          </cell>
          <cell r="G27">
            <v>25.58</v>
          </cell>
          <cell r="H27">
            <v>27</v>
          </cell>
          <cell r="I27">
            <v>22.96</v>
          </cell>
          <cell r="J27">
            <v>21.281500000439998</v>
          </cell>
          <cell r="K27">
            <v>27.19200000352</v>
          </cell>
          <cell r="L27">
            <v>25.13</v>
          </cell>
          <cell r="M27">
            <v>25.68</v>
          </cell>
          <cell r="N27">
            <v>27.3</v>
          </cell>
          <cell r="O27">
            <v>22.1</v>
          </cell>
          <cell r="P27">
            <v>22.1</v>
          </cell>
          <cell r="Q27">
            <v>22.1</v>
          </cell>
          <cell r="R27">
            <v>22.1</v>
          </cell>
          <cell r="S27">
            <v>22.1</v>
          </cell>
          <cell r="T27">
            <v>22.1</v>
          </cell>
        </row>
        <row r="28">
          <cell r="A28">
            <v>6934</v>
          </cell>
          <cell r="B28" t="str">
            <v>Jabon Cuñatai 5 kilos /20 panes</v>
          </cell>
          <cell r="C28">
            <v>85</v>
          </cell>
          <cell r="D28">
            <v>108.02</v>
          </cell>
          <cell r="E28">
            <v>124.18</v>
          </cell>
          <cell r="F28">
            <v>124.78</v>
          </cell>
          <cell r="G28">
            <v>71.92</v>
          </cell>
          <cell r="K28">
            <v>0</v>
          </cell>
          <cell r="L28">
            <v>0</v>
          </cell>
          <cell r="M28">
            <v>0</v>
          </cell>
          <cell r="N28">
            <v>0</v>
          </cell>
          <cell r="O28">
            <v>0</v>
          </cell>
        </row>
        <row r="31">
          <cell r="B31" t="str">
            <v>REINA</v>
          </cell>
          <cell r="F31">
            <v>287.64999999999998</v>
          </cell>
          <cell r="G31">
            <v>266.61999999999995</v>
          </cell>
          <cell r="H31">
            <v>350</v>
          </cell>
          <cell r="I31">
            <v>297.76</v>
          </cell>
          <cell r="J31">
            <v>226.38166521299544</v>
          </cell>
          <cell r="K31">
            <v>407.79</v>
          </cell>
          <cell r="L31">
            <v>430.06</v>
          </cell>
          <cell r="M31">
            <v>500</v>
          </cell>
          <cell r="N31">
            <v>392</v>
          </cell>
          <cell r="O31">
            <v>302</v>
          </cell>
          <cell r="R31">
            <v>3602</v>
          </cell>
          <cell r="S31">
            <v>16.22</v>
          </cell>
          <cell r="T31">
            <v>7.7238095238095231E-2</v>
          </cell>
          <cell r="U31">
            <v>12.358095238095236</v>
          </cell>
        </row>
        <row r="32">
          <cell r="B32" t="str">
            <v>MIRASOL</v>
          </cell>
          <cell r="F32">
            <v>186.26</v>
          </cell>
          <cell r="G32">
            <v>192.51</v>
          </cell>
          <cell r="H32">
            <v>250</v>
          </cell>
          <cell r="I32">
            <v>189.49</v>
          </cell>
          <cell r="J32">
            <v>165.95425000212799</v>
          </cell>
          <cell r="K32">
            <v>201.97407998327998</v>
          </cell>
          <cell r="L32">
            <v>158.75</v>
          </cell>
          <cell r="M32">
            <v>170</v>
          </cell>
          <cell r="N32">
            <v>220</v>
          </cell>
          <cell r="O32">
            <v>200</v>
          </cell>
          <cell r="R32">
            <v>3606</v>
          </cell>
          <cell r="S32">
            <v>36.92</v>
          </cell>
          <cell r="T32">
            <v>0.1758095238095238</v>
          </cell>
          <cell r="U32">
            <v>28.12952380952381</v>
          </cell>
        </row>
      </sheetData>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astos No deduc."/>
      <sheetName val="Otros Gravamenes"/>
      <sheetName val="Correos,Tele.Encom."/>
      <sheetName val="Rep. Man.eq. ofi"/>
      <sheetName val="Regis. de Prod."/>
      <sheetName val="Art. de limp"/>
      <sheetName val="Rep. y mant. varios"/>
      <sheetName val="Alquiler Edificio"/>
      <sheetName val="Rep. y Mant. Rodados"/>
      <sheetName val="Seguros"/>
      <sheetName val="Otros Serv Prof"/>
      <sheetName val="Sist Seguridad"/>
      <sheetName val="Telefonos"/>
      <sheetName val="Gastos de Gira"/>
      <sheetName val="Combustibles"/>
      <sheetName val="Otros Serv Ext"/>
      <sheetName val="Fletes x Vta"/>
      <sheetName val="Suscrip Public"/>
      <sheetName val="Audit Externa"/>
      <sheetName val="Publicidad"/>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220000"/>
      <sheetName val="3710007"/>
      <sheetName val="3710008"/>
      <sheetName val="Stock al 29-02-2004"/>
      <sheetName val="8500010"/>
      <sheetName val="620000"/>
      <sheetName val="9310000 "/>
      <sheetName val="9790000"/>
      <sheetName val="Activo Fijo"/>
      <sheetName val="21210002"/>
      <sheetName val="21220000"/>
      <sheetName val="21660001"/>
      <sheetName val="Libro Ventas 02-2004"/>
      <sheetName val="41010001"/>
      <sheetName val="21660100"/>
      <sheetName val="21660202"/>
      <sheetName val="Libro Compras 02-2004"/>
      <sheetName val="NC Emitidas"/>
      <sheetName val="NC RECIBIDAS"/>
      <sheetName val="21710000"/>
      <sheetName val="Calculo de Intereses"/>
      <sheetName val="21820000"/>
      <sheetName val="21910009"/>
      <sheetName val="21910013"/>
      <sheetName val="21910021"/>
      <sheetName val="21910022"/>
      <sheetName val="21920000 "/>
      <sheetName val="2150000"/>
      <sheetName val="22420000"/>
      <sheetName val="22510000"/>
      <sheetName val="22710001"/>
      <sheetName val="22790003"/>
      <sheetName val="22910021"/>
      <sheetName val="47110002"/>
      <sheetName val="47110003"/>
      <sheetName val="47110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30.11.99 "/>
      <sheetName val="Conexión"/>
      <sheetName val="Viariación de Nov a Dic."/>
      <sheetName val="Prev. Incobrables"/>
      <sheetName val="Antiguedad"/>
      <sheetName val="Tickmarks"/>
      <sheetName val="Dados Org"/>
    </sheetNames>
    <sheetDataSet>
      <sheetData sheetId="0" refreshError="1"/>
      <sheetData sheetId="1"/>
      <sheetData sheetId="2" refreshError="1"/>
      <sheetData sheetId="3" refreshError="1"/>
      <sheetData sheetId="4" refreshError="1"/>
      <sheetData sheetId="5" refreshError="1"/>
      <sheetData sheetId="6"/>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 NORMAL"/>
      <sheetName val="Proceso TOTALIZADORA"/>
      <sheetName val="Conciliacion Universo con E.R"/>
      <sheetName val="Test de Ventas"/>
      <sheetName val="P.S"/>
      <sheetName val="Universo a Muestrear INSUMOS"/>
      <sheetName val="Saida por venda com p"/>
      <sheetName val="Saida por Venta"/>
      <sheetName val="Relacion de Facturas Base"/>
      <sheetName val="PPC - Relacion de Facturas"/>
      <sheetName val="Tickmarks"/>
    </sheetNames>
    <sheetDataSet>
      <sheetData sheetId="0" refreshError="1"/>
      <sheetData sheetId="1" refreshError="1"/>
      <sheetData sheetId="2"/>
      <sheetData sheetId="3" refreshError="1"/>
      <sheetData sheetId="4"/>
      <sheetData sheetId="5"/>
      <sheetData sheetId="6"/>
      <sheetData sheetId="7"/>
      <sheetData sheetId="8" refreshError="1"/>
      <sheetData sheetId="9" refreshError="1"/>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b."/>
      <sheetName val="EERR pub."/>
      <sheetName val="Evolucion PN"/>
      <sheetName val="CF direto"/>
      <sheetName val="TB - BG"/>
      <sheetName val="Links"/>
      <sheetName val="TB - EERR"/>
      <sheetName val="Ajustes y reclasificaciones"/>
      <sheetName val="Tickmarks"/>
      <sheetName val="TR"/>
    </sheetNames>
    <sheetDataSet>
      <sheetData sheetId="0"/>
      <sheetData sheetId="1" refreshError="1"/>
      <sheetData sheetId="2"/>
      <sheetData sheetId="3" refreshError="1"/>
      <sheetData sheetId="4">
        <row r="2">
          <cell r="F2" t="str">
            <v>31.12.2009</v>
          </cell>
          <cell r="H2" t="str">
            <v>AJE</v>
          </cell>
          <cell r="I2" t="str">
            <v>31.12.2009</v>
          </cell>
          <cell r="J2" t="str">
            <v>RJE</v>
          </cell>
          <cell r="K2" t="str">
            <v>31.12.2009</v>
          </cell>
          <cell r="M2" t="str">
            <v>31.10.2009</v>
          </cell>
        </row>
        <row r="4">
          <cell r="F4">
            <v>4435029261</v>
          </cell>
          <cell r="H4">
            <v>0</v>
          </cell>
          <cell r="I4">
            <v>4435029261</v>
          </cell>
          <cell r="J4">
            <v>0</v>
          </cell>
          <cell r="K4">
            <v>4435029261</v>
          </cell>
          <cell r="M4">
            <v>4177679886</v>
          </cell>
        </row>
        <row r="5">
          <cell r="F5">
            <v>37268602</v>
          </cell>
          <cell r="H5">
            <v>0</v>
          </cell>
          <cell r="I5">
            <v>37268602</v>
          </cell>
          <cell r="J5">
            <v>0</v>
          </cell>
          <cell r="K5">
            <v>37268602</v>
          </cell>
          <cell r="M5">
            <v>117743171</v>
          </cell>
        </row>
        <row r="6">
          <cell r="F6">
            <v>286330604535</v>
          </cell>
          <cell r="H6">
            <v>0</v>
          </cell>
          <cell r="I6">
            <v>279364321341</v>
          </cell>
          <cell r="J6">
            <v>0</v>
          </cell>
          <cell r="K6">
            <v>279364321341</v>
          </cell>
          <cell r="M6">
            <v>265478949659</v>
          </cell>
        </row>
        <row r="7">
          <cell r="F7">
            <v>11735943137</v>
          </cell>
          <cell r="H7">
            <v>0</v>
          </cell>
          <cell r="I7">
            <v>18702226331</v>
          </cell>
          <cell r="J7">
            <v>0</v>
          </cell>
          <cell r="K7">
            <v>18702226331</v>
          </cell>
          <cell r="M7">
            <v>22006925792</v>
          </cell>
        </row>
        <row r="8">
          <cell r="F8">
            <v>98203906709</v>
          </cell>
          <cell r="H8">
            <v>0</v>
          </cell>
          <cell r="I8">
            <v>98203906709</v>
          </cell>
          <cell r="J8">
            <v>0</v>
          </cell>
          <cell r="K8">
            <v>98203906709</v>
          </cell>
          <cell r="M8">
            <v>105984763130</v>
          </cell>
        </row>
        <row r="9">
          <cell r="F9">
            <v>400742752244</v>
          </cell>
          <cell r="H9">
            <v>0</v>
          </cell>
          <cell r="I9">
            <v>0</v>
          </cell>
          <cell r="J9">
            <v>0</v>
          </cell>
          <cell r="K9">
            <v>0</v>
          </cell>
          <cell r="M9">
            <v>0</v>
          </cell>
        </row>
        <row r="11">
          <cell r="F11">
            <v>418447772</v>
          </cell>
          <cell r="H11">
            <v>0</v>
          </cell>
          <cell r="I11">
            <v>418447772</v>
          </cell>
          <cell r="J11">
            <v>0</v>
          </cell>
          <cell r="K11">
            <v>418447772</v>
          </cell>
          <cell r="M11">
            <v>441337262</v>
          </cell>
        </row>
        <row r="12">
          <cell r="F12">
            <v>23760742828</v>
          </cell>
          <cell r="H12">
            <v>0</v>
          </cell>
          <cell r="I12">
            <v>23760742828</v>
          </cell>
          <cell r="J12">
            <v>0</v>
          </cell>
          <cell r="K12">
            <v>23760742828</v>
          </cell>
          <cell r="M12">
            <v>23438311306</v>
          </cell>
        </row>
        <row r="13">
          <cell r="F13">
            <v>24179190600</v>
          </cell>
          <cell r="H13">
            <v>0</v>
          </cell>
          <cell r="I13">
            <v>23760742828</v>
          </cell>
          <cell r="J13">
            <v>0</v>
          </cell>
          <cell r="K13">
            <v>23760742828</v>
          </cell>
          <cell r="M13">
            <v>23438311306</v>
          </cell>
        </row>
        <row r="15">
          <cell r="F15">
            <v>424921942844</v>
          </cell>
          <cell r="K15">
            <v>424921942844</v>
          </cell>
        </row>
        <row r="17">
          <cell r="F17">
            <v>-122971781074</v>
          </cell>
          <cell r="H17">
            <v>0</v>
          </cell>
          <cell r="I17">
            <v>-122971781074</v>
          </cell>
          <cell r="J17">
            <v>0</v>
          </cell>
          <cell r="K17">
            <v>-122971781074</v>
          </cell>
          <cell r="M17">
            <v>-116241727760</v>
          </cell>
        </row>
        <row r="18">
          <cell r="F18">
            <v>-183308204752</v>
          </cell>
          <cell r="H18">
            <v>0</v>
          </cell>
          <cell r="I18">
            <v>-183308204752</v>
          </cell>
          <cell r="J18">
            <v>0</v>
          </cell>
          <cell r="K18">
            <v>-183308204752</v>
          </cell>
          <cell r="M18">
            <v>-184041597883</v>
          </cell>
        </row>
        <row r="19">
          <cell r="F19">
            <v>1251198193</v>
          </cell>
          <cell r="H19">
            <v>0</v>
          </cell>
          <cell r="I19">
            <v>2677879233</v>
          </cell>
          <cell r="J19">
            <v>0</v>
          </cell>
          <cell r="K19">
            <v>2677879233</v>
          </cell>
          <cell r="M19">
            <v>-858896883</v>
          </cell>
        </row>
        <row r="20">
          <cell r="F20">
            <v>-9649887443</v>
          </cell>
          <cell r="H20">
            <v>0</v>
          </cell>
          <cell r="I20">
            <v>-11076568483</v>
          </cell>
          <cell r="J20">
            <v>0</v>
          </cell>
          <cell r="K20">
            <v>-11076568483</v>
          </cell>
          <cell r="M20">
            <v>-10405966929</v>
          </cell>
        </row>
        <row r="21">
          <cell r="F21">
            <v>-314678675076</v>
          </cell>
          <cell r="H21">
            <v>39150197</v>
          </cell>
          <cell r="I21">
            <v>-314639524879</v>
          </cell>
          <cell r="J21">
            <v>0</v>
          </cell>
          <cell r="K21">
            <v>-314639524879</v>
          </cell>
          <cell r="M21">
            <v>-311548189455</v>
          </cell>
        </row>
        <row r="23">
          <cell r="F23">
            <v>-12327042836</v>
          </cell>
          <cell r="H23">
            <v>0</v>
          </cell>
          <cell r="I23">
            <v>-12327042836</v>
          </cell>
          <cell r="J23">
            <v>0</v>
          </cell>
          <cell r="K23">
            <v>-12327042836</v>
          </cell>
          <cell r="M23">
            <v>-12577677362</v>
          </cell>
        </row>
        <row r="24">
          <cell r="F24">
            <v>-12327042836</v>
          </cell>
          <cell r="H24">
            <v>0</v>
          </cell>
          <cell r="I24">
            <v>-12327042836</v>
          </cell>
          <cell r="J24">
            <v>0</v>
          </cell>
          <cell r="K24">
            <v>-12327042836</v>
          </cell>
          <cell r="M24">
            <v>-12577677362</v>
          </cell>
        </row>
        <row r="26">
          <cell r="F26">
            <v>-40000000000</v>
          </cell>
          <cell r="H26">
            <v>0</v>
          </cell>
          <cell r="I26">
            <v>-40000000000</v>
          </cell>
          <cell r="J26">
            <v>0</v>
          </cell>
          <cell r="K26">
            <v>-40000000000</v>
          </cell>
          <cell r="M26">
            <v>-40000000000</v>
          </cell>
        </row>
        <row r="27">
          <cell r="F27">
            <v>-28125888017</v>
          </cell>
          <cell r="H27">
            <v>0</v>
          </cell>
          <cell r="I27">
            <v>-28125888017</v>
          </cell>
          <cell r="J27">
            <v>0</v>
          </cell>
          <cell r="K27">
            <v>-28125888017</v>
          </cell>
          <cell r="M27">
            <v>-28125888017</v>
          </cell>
        </row>
        <row r="28">
          <cell r="F28">
            <v>-3550376247</v>
          </cell>
          <cell r="H28">
            <v>0</v>
          </cell>
          <cell r="I28">
            <v>-3550376247</v>
          </cell>
          <cell r="J28">
            <v>0</v>
          </cell>
          <cell r="K28">
            <v>-3550376247</v>
          </cell>
          <cell r="M28">
            <v>-3550376247</v>
          </cell>
        </row>
        <row r="29">
          <cell r="F29">
            <v>-2911923926</v>
          </cell>
          <cell r="H29">
            <v>0</v>
          </cell>
          <cell r="I29">
            <v>-2911923926</v>
          </cell>
          <cell r="J29">
            <v>0</v>
          </cell>
          <cell r="K29">
            <v>-2911923926</v>
          </cell>
          <cell r="M29">
            <v>-2445527645</v>
          </cell>
        </row>
        <row r="30">
          <cell r="F30">
            <v>-23328036742</v>
          </cell>
          <cell r="H30">
            <v>0</v>
          </cell>
          <cell r="I30">
            <v>0</v>
          </cell>
          <cell r="J30">
            <v>0</v>
          </cell>
          <cell r="K30">
            <v>0</v>
          </cell>
          <cell r="M30">
            <v>0</v>
          </cell>
        </row>
        <row r="31">
          <cell r="F31">
            <v>-97916224932</v>
          </cell>
          <cell r="H31">
            <v>0</v>
          </cell>
          <cell r="I31">
            <v>-74588188190</v>
          </cell>
          <cell r="J31">
            <v>0</v>
          </cell>
          <cell r="K31">
            <v>-74588188190</v>
          </cell>
          <cell r="M31">
            <v>-74121791909</v>
          </cell>
        </row>
      </sheetData>
      <sheetData sheetId="5">
        <row r="1">
          <cell r="F1" t="str">
            <v>31.12.2009</v>
          </cell>
          <cell r="G1" t="str">
            <v>AJE</v>
          </cell>
          <cell r="H1" t="str">
            <v>31.12.2009</v>
          </cell>
          <cell r="I1" t="str">
            <v>RJE</v>
          </cell>
          <cell r="J1" t="str">
            <v>31.12.2009</v>
          </cell>
          <cell r="K1" t="str">
            <v>31.10.2009</v>
          </cell>
        </row>
        <row r="3">
          <cell r="F3">
            <v>4435029261</v>
          </cell>
          <cell r="G3">
            <v>0</v>
          </cell>
          <cell r="H3">
            <v>4435029261</v>
          </cell>
          <cell r="I3">
            <v>0</v>
          </cell>
          <cell r="J3">
            <v>4435029261</v>
          </cell>
          <cell r="K3">
            <v>4177679886</v>
          </cell>
        </row>
        <row r="4">
          <cell r="F4">
            <v>4435029261</v>
          </cell>
          <cell r="G4">
            <v>0</v>
          </cell>
          <cell r="H4">
            <v>4435029261</v>
          </cell>
          <cell r="I4">
            <v>0</v>
          </cell>
          <cell r="J4">
            <v>4435029261</v>
          </cell>
          <cell r="K4">
            <v>4177679886</v>
          </cell>
        </row>
        <row r="6">
          <cell r="F6">
            <v>37268602</v>
          </cell>
          <cell r="G6">
            <v>0</v>
          </cell>
          <cell r="H6">
            <v>37268602</v>
          </cell>
          <cell r="I6">
            <v>0</v>
          </cell>
          <cell r="J6">
            <v>37268602</v>
          </cell>
          <cell r="K6">
            <v>117743171</v>
          </cell>
        </row>
        <row r="7">
          <cell r="F7">
            <v>37268602</v>
          </cell>
          <cell r="G7">
            <v>0</v>
          </cell>
          <cell r="H7">
            <v>37268602</v>
          </cell>
          <cell r="I7">
            <v>0</v>
          </cell>
          <cell r="J7">
            <v>37268602</v>
          </cell>
          <cell r="K7">
            <v>117743171</v>
          </cell>
        </row>
        <row r="9">
          <cell r="F9">
            <v>279364321341</v>
          </cell>
          <cell r="G9">
            <v>0</v>
          </cell>
          <cell r="H9">
            <v>279364321341</v>
          </cell>
          <cell r="I9">
            <v>0</v>
          </cell>
          <cell r="J9">
            <v>279364321341</v>
          </cell>
          <cell r="K9">
            <v>265478949659</v>
          </cell>
        </row>
        <row r="10">
          <cell r="F10">
            <v>18702226331</v>
          </cell>
          <cell r="G10">
            <v>0</v>
          </cell>
          <cell r="H10">
            <v>18702226331</v>
          </cell>
          <cell r="I10">
            <v>0</v>
          </cell>
          <cell r="J10">
            <v>18702226331</v>
          </cell>
          <cell r="K10">
            <v>22006925792</v>
          </cell>
        </row>
        <row r="11">
          <cell r="F11">
            <v>418447772</v>
          </cell>
          <cell r="G11">
            <v>0</v>
          </cell>
          <cell r="H11">
            <v>418447772</v>
          </cell>
          <cell r="I11">
            <v>0</v>
          </cell>
          <cell r="J11">
            <v>418447772</v>
          </cell>
          <cell r="K11">
            <v>441337262</v>
          </cell>
        </row>
        <row r="12">
          <cell r="F12">
            <v>298484995444</v>
          </cell>
          <cell r="G12">
            <v>0</v>
          </cell>
          <cell r="H12">
            <v>298484995444</v>
          </cell>
          <cell r="I12">
            <v>0</v>
          </cell>
          <cell r="J12">
            <v>298484995444</v>
          </cell>
          <cell r="K12">
            <v>287927212713</v>
          </cell>
        </row>
        <row r="14">
          <cell r="F14">
            <v>98203906709</v>
          </cell>
          <cell r="G14">
            <v>0</v>
          </cell>
          <cell r="H14">
            <v>98203906709</v>
          </cell>
          <cell r="I14">
            <v>0</v>
          </cell>
          <cell r="J14">
            <v>98203906709</v>
          </cell>
          <cell r="K14">
            <v>105984763130</v>
          </cell>
        </row>
        <row r="15">
          <cell r="F15">
            <v>98203906709</v>
          </cell>
          <cell r="G15">
            <v>0</v>
          </cell>
          <cell r="H15">
            <v>98203906709</v>
          </cell>
          <cell r="I15">
            <v>0</v>
          </cell>
          <cell r="J15">
            <v>98203906709</v>
          </cell>
          <cell r="K15">
            <v>105984763130</v>
          </cell>
        </row>
        <row r="17">
          <cell r="F17">
            <v>0</v>
          </cell>
          <cell r="G17">
            <v>0</v>
          </cell>
          <cell r="H17">
            <v>0</v>
          </cell>
          <cell r="I17">
            <v>0</v>
          </cell>
          <cell r="J17">
            <v>0</v>
          </cell>
          <cell r="K17">
            <v>0</v>
          </cell>
        </row>
        <row r="19">
          <cell r="F19">
            <v>23760742828</v>
          </cell>
          <cell r="G19">
            <v>0</v>
          </cell>
          <cell r="H19">
            <v>23760742828</v>
          </cell>
          <cell r="I19">
            <v>0</v>
          </cell>
          <cell r="J19">
            <v>23760742828</v>
          </cell>
          <cell r="K19">
            <v>23438311306</v>
          </cell>
        </row>
        <row r="20">
          <cell r="F20">
            <v>23760742828</v>
          </cell>
          <cell r="G20">
            <v>0</v>
          </cell>
          <cell r="H20">
            <v>23760742828</v>
          </cell>
          <cell r="I20">
            <v>0</v>
          </cell>
          <cell r="J20">
            <v>23760742828</v>
          </cell>
          <cell r="K20">
            <v>23438311306</v>
          </cell>
        </row>
        <row r="22">
          <cell r="F22">
            <v>0</v>
          </cell>
          <cell r="G22">
            <v>0</v>
          </cell>
          <cell r="H22">
            <v>0</v>
          </cell>
          <cell r="I22">
            <v>0</v>
          </cell>
          <cell r="J22">
            <v>0</v>
          </cell>
          <cell r="K22">
            <v>0</v>
          </cell>
        </row>
        <row r="24">
          <cell r="F24">
            <v>-122971781074</v>
          </cell>
          <cell r="G24">
            <v>0</v>
          </cell>
          <cell r="H24">
            <v>-122971781074</v>
          </cell>
          <cell r="I24">
            <v>0</v>
          </cell>
          <cell r="J24">
            <v>-122971781074</v>
          </cell>
          <cell r="K24">
            <v>-116241727760</v>
          </cell>
        </row>
        <row r="25">
          <cell r="F25">
            <v>-183308204752</v>
          </cell>
          <cell r="G25">
            <v>0</v>
          </cell>
          <cell r="H25">
            <v>-183308204752</v>
          </cell>
          <cell r="I25">
            <v>0</v>
          </cell>
          <cell r="J25">
            <v>-183308204752</v>
          </cell>
          <cell r="K25">
            <v>-184041597883</v>
          </cell>
        </row>
        <row r="26">
          <cell r="F26">
            <v>2677879233</v>
          </cell>
          <cell r="G26">
            <v>0</v>
          </cell>
          <cell r="H26">
            <v>2677879233</v>
          </cell>
          <cell r="I26">
            <v>0</v>
          </cell>
          <cell r="J26">
            <v>2677879233</v>
          </cell>
          <cell r="K26">
            <v>-858896883</v>
          </cell>
        </row>
        <row r="27">
          <cell r="F27">
            <v>-303602106593</v>
          </cell>
          <cell r="G27">
            <v>0</v>
          </cell>
          <cell r="H27">
            <v>-303602106593</v>
          </cell>
          <cell r="I27">
            <v>0</v>
          </cell>
          <cell r="J27">
            <v>-303602106593</v>
          </cell>
          <cell r="K27">
            <v>-301142222526</v>
          </cell>
        </row>
        <row r="29">
          <cell r="F29">
            <v>-11076568483</v>
          </cell>
          <cell r="G29">
            <v>0</v>
          </cell>
          <cell r="H29">
            <v>-11076568483</v>
          </cell>
          <cell r="I29">
            <v>0</v>
          </cell>
          <cell r="J29">
            <v>-11076568483</v>
          </cell>
          <cell r="K29">
            <v>-10405966929</v>
          </cell>
        </row>
        <row r="30">
          <cell r="F30">
            <v>-11076568483</v>
          </cell>
          <cell r="G30">
            <v>0</v>
          </cell>
          <cell r="H30">
            <v>-11076568483</v>
          </cell>
          <cell r="I30">
            <v>0</v>
          </cell>
          <cell r="J30">
            <v>-11076568483</v>
          </cell>
          <cell r="K30">
            <v>-10405966929</v>
          </cell>
        </row>
        <row r="32">
          <cell r="F32">
            <v>-12327042836</v>
          </cell>
          <cell r="G32">
            <v>0</v>
          </cell>
          <cell r="H32">
            <v>-12327042836</v>
          </cell>
          <cell r="I32">
            <v>0</v>
          </cell>
          <cell r="J32">
            <v>-12327042836</v>
          </cell>
          <cell r="K32">
            <v>-12577677362</v>
          </cell>
        </row>
        <row r="33">
          <cell r="F33">
            <v>-12327042836</v>
          </cell>
          <cell r="G33">
            <v>0</v>
          </cell>
          <cell r="H33">
            <v>-12327042836</v>
          </cell>
          <cell r="I33">
            <v>0</v>
          </cell>
          <cell r="J33">
            <v>-12327042836</v>
          </cell>
          <cell r="K33">
            <v>-12577677362</v>
          </cell>
        </row>
        <row r="35">
          <cell r="F35">
            <v>0</v>
          </cell>
          <cell r="G35">
            <v>0</v>
          </cell>
          <cell r="H35">
            <v>0</v>
          </cell>
          <cell r="I35">
            <v>0</v>
          </cell>
          <cell r="J35">
            <v>0</v>
          </cell>
          <cell r="K35">
            <v>0</v>
          </cell>
        </row>
        <row r="37">
          <cell r="F37">
            <v>0</v>
          </cell>
          <cell r="G37">
            <v>0</v>
          </cell>
          <cell r="H37">
            <v>0</v>
          </cell>
          <cell r="I37">
            <v>0</v>
          </cell>
          <cell r="J37">
            <v>0</v>
          </cell>
          <cell r="K37">
            <v>0</v>
          </cell>
        </row>
        <row r="39">
          <cell r="F39">
            <v>-40000000000</v>
          </cell>
          <cell r="G39">
            <v>0</v>
          </cell>
          <cell r="H39">
            <v>-40000000000</v>
          </cell>
          <cell r="I39">
            <v>0</v>
          </cell>
          <cell r="J39">
            <v>-40000000000</v>
          </cell>
          <cell r="K39">
            <v>-40000000000</v>
          </cell>
        </row>
        <row r="40">
          <cell r="F40">
            <v>-28125888017</v>
          </cell>
          <cell r="G40">
            <v>0</v>
          </cell>
          <cell r="H40">
            <v>-28125888017</v>
          </cell>
          <cell r="I40">
            <v>0</v>
          </cell>
          <cell r="J40">
            <v>-28125888017</v>
          </cell>
          <cell r="K40">
            <v>-28125888017</v>
          </cell>
        </row>
        <row r="41">
          <cell r="F41">
            <v>-3550376247</v>
          </cell>
          <cell r="G41">
            <v>0</v>
          </cell>
          <cell r="H41">
            <v>-3550376247</v>
          </cell>
          <cell r="I41">
            <v>0</v>
          </cell>
          <cell r="J41">
            <v>-3550376247</v>
          </cell>
          <cell r="K41">
            <v>-3550376247</v>
          </cell>
        </row>
        <row r="42">
          <cell r="F42">
            <v>-2911923926</v>
          </cell>
          <cell r="G42">
            <v>0</v>
          </cell>
          <cell r="H42">
            <v>-2911923926</v>
          </cell>
          <cell r="I42">
            <v>0</v>
          </cell>
          <cell r="J42">
            <v>-2911923926</v>
          </cell>
          <cell r="K42">
            <v>-2445527645</v>
          </cell>
        </row>
        <row r="43">
          <cell r="F43">
            <v>0</v>
          </cell>
          <cell r="G43">
            <v>0</v>
          </cell>
          <cell r="H43">
            <v>0</v>
          </cell>
          <cell r="I43">
            <v>0</v>
          </cell>
          <cell r="J43">
            <v>0</v>
          </cell>
          <cell r="K43">
            <v>0</v>
          </cell>
        </row>
        <row r="44">
          <cell r="F44">
            <v>-74588188190</v>
          </cell>
          <cell r="G44">
            <v>0</v>
          </cell>
          <cell r="H44">
            <v>-74588188190</v>
          </cell>
          <cell r="I44">
            <v>0</v>
          </cell>
          <cell r="J44">
            <v>-74588188190</v>
          </cell>
          <cell r="K44">
            <v>-74121791909</v>
          </cell>
        </row>
        <row r="46">
          <cell r="F46">
            <v>-539345284814</v>
          </cell>
          <cell r="G46">
            <v>0</v>
          </cell>
          <cell r="H46">
            <v>-539345284814</v>
          </cell>
          <cell r="I46">
            <v>0</v>
          </cell>
          <cell r="J46">
            <v>-539345284814</v>
          </cell>
          <cell r="K46">
            <v>-445514016039</v>
          </cell>
        </row>
        <row r="47">
          <cell r="F47">
            <v>-539345284814</v>
          </cell>
          <cell r="G47">
            <v>0</v>
          </cell>
          <cell r="H47">
            <v>-539345284814</v>
          </cell>
          <cell r="I47">
            <v>0</v>
          </cell>
          <cell r="J47">
            <v>-539345284814</v>
          </cell>
          <cell r="K47">
            <v>-445514016039</v>
          </cell>
        </row>
        <row r="49">
          <cell r="F49">
            <v>475461013712</v>
          </cell>
          <cell r="G49">
            <v>0</v>
          </cell>
          <cell r="H49">
            <v>475461013712</v>
          </cell>
          <cell r="I49">
            <v>0</v>
          </cell>
          <cell r="J49">
            <v>475461013712</v>
          </cell>
          <cell r="K49">
            <v>392294201385</v>
          </cell>
        </row>
        <row r="50">
          <cell r="F50">
            <v>475461013712</v>
          </cell>
          <cell r="G50">
            <v>0</v>
          </cell>
          <cell r="H50">
            <v>475461013712</v>
          </cell>
          <cell r="I50">
            <v>0</v>
          </cell>
          <cell r="J50">
            <v>475461013712</v>
          </cell>
          <cell r="K50">
            <v>392294201385</v>
          </cell>
        </row>
        <row r="52">
          <cell r="F52">
            <v>15130609994</v>
          </cell>
          <cell r="G52">
            <v>0</v>
          </cell>
          <cell r="H52">
            <v>15130609994</v>
          </cell>
          <cell r="I52">
            <v>0</v>
          </cell>
          <cell r="J52">
            <v>15130609994</v>
          </cell>
          <cell r="K52">
            <v>11810812261</v>
          </cell>
        </row>
        <row r="53">
          <cell r="F53">
            <v>12744187468</v>
          </cell>
          <cell r="G53">
            <v>0</v>
          </cell>
          <cell r="H53">
            <v>12744187468</v>
          </cell>
          <cell r="I53">
            <v>0</v>
          </cell>
          <cell r="J53">
            <v>12744187468</v>
          </cell>
          <cell r="K53">
            <v>10963885476</v>
          </cell>
        </row>
        <row r="54">
          <cell r="F54">
            <v>8497034062</v>
          </cell>
          <cell r="G54">
            <v>0</v>
          </cell>
          <cell r="H54">
            <v>8497034062</v>
          </cell>
          <cell r="I54">
            <v>0</v>
          </cell>
          <cell r="J54">
            <v>8497034062</v>
          </cell>
          <cell r="K54">
            <v>6631246637</v>
          </cell>
        </row>
        <row r="55">
          <cell r="F55">
            <v>1725083663</v>
          </cell>
          <cell r="G55">
            <v>0</v>
          </cell>
          <cell r="H55">
            <v>1725083663</v>
          </cell>
          <cell r="I55">
            <v>0</v>
          </cell>
          <cell r="J55">
            <v>1725083663</v>
          </cell>
          <cell r="K55">
            <v>1489166313</v>
          </cell>
        </row>
        <row r="56">
          <cell r="F56">
            <v>359774372</v>
          </cell>
          <cell r="G56">
            <v>0</v>
          </cell>
          <cell r="H56">
            <v>359774372</v>
          </cell>
          <cell r="I56">
            <v>0</v>
          </cell>
          <cell r="J56">
            <v>359774372</v>
          </cell>
          <cell r="K56">
            <v>0</v>
          </cell>
        </row>
        <row r="57">
          <cell r="F57">
            <v>38456689559</v>
          </cell>
          <cell r="G57">
            <v>0</v>
          </cell>
          <cell r="H57">
            <v>38456689559</v>
          </cell>
          <cell r="I57">
            <v>0</v>
          </cell>
          <cell r="J57">
            <v>38456689559</v>
          </cell>
          <cell r="K57">
            <v>30895110687</v>
          </cell>
        </row>
        <row r="59">
          <cell r="F59">
            <v>4484121751</v>
          </cell>
          <cell r="G59">
            <v>0</v>
          </cell>
          <cell r="H59">
            <v>4484121751</v>
          </cell>
          <cell r="I59">
            <v>0</v>
          </cell>
          <cell r="J59">
            <v>4484121751</v>
          </cell>
          <cell r="K59">
            <v>3723041330</v>
          </cell>
        </row>
        <row r="60">
          <cell r="F60">
            <v>4484121751</v>
          </cell>
          <cell r="G60">
            <v>0</v>
          </cell>
          <cell r="H60">
            <v>4484121751</v>
          </cell>
          <cell r="I60">
            <v>0</v>
          </cell>
          <cell r="J60">
            <v>4484121751</v>
          </cell>
          <cell r="K60">
            <v>3723041330</v>
          </cell>
        </row>
        <row r="62">
          <cell r="F62">
            <v>-4527560651</v>
          </cell>
          <cell r="G62">
            <v>0</v>
          </cell>
          <cell r="H62">
            <v>-4527560651</v>
          </cell>
          <cell r="I62">
            <v>0</v>
          </cell>
          <cell r="J62">
            <v>-4527560651</v>
          </cell>
          <cell r="K62">
            <v>-3793090412</v>
          </cell>
        </row>
        <row r="63">
          <cell r="F63">
            <v>-1455088126</v>
          </cell>
          <cell r="G63">
            <v>0</v>
          </cell>
          <cell r="H63">
            <v>-1455088126</v>
          </cell>
          <cell r="I63">
            <v>0</v>
          </cell>
          <cell r="J63">
            <v>-1455088126</v>
          </cell>
          <cell r="K63">
            <v>-1809112299</v>
          </cell>
        </row>
        <row r="64">
          <cell r="F64">
            <v>-5982648777</v>
          </cell>
          <cell r="G64">
            <v>0</v>
          </cell>
          <cell r="H64">
            <v>-5982648777</v>
          </cell>
          <cell r="I64">
            <v>0</v>
          </cell>
          <cell r="J64">
            <v>-5982648777</v>
          </cell>
          <cell r="K64">
            <v>-5602202711</v>
          </cell>
        </row>
        <row r="66">
          <cell r="F66">
            <v>0</v>
          </cell>
          <cell r="G66">
            <v>0</v>
          </cell>
          <cell r="H66">
            <v>0</v>
          </cell>
          <cell r="I66">
            <v>0</v>
          </cell>
          <cell r="J66">
            <v>0</v>
          </cell>
          <cell r="K66">
            <v>0</v>
          </cell>
        </row>
        <row r="68">
          <cell r="F68">
            <v>3598071827</v>
          </cell>
          <cell r="G68">
            <v>0</v>
          </cell>
          <cell r="H68">
            <v>3598071827</v>
          </cell>
          <cell r="I68">
            <v>0</v>
          </cell>
          <cell r="J68">
            <v>3598071827</v>
          </cell>
          <cell r="K68">
            <v>808176320</v>
          </cell>
        </row>
        <row r="69">
          <cell r="F69">
            <v>3598071827</v>
          </cell>
          <cell r="G69">
            <v>0</v>
          </cell>
          <cell r="H69">
            <v>3598071827</v>
          </cell>
          <cell r="I69">
            <v>0</v>
          </cell>
          <cell r="J69">
            <v>3598071827</v>
          </cell>
          <cell r="K69">
            <v>808176320</v>
          </cell>
        </row>
        <row r="71">
          <cell r="F71">
            <v>0</v>
          </cell>
          <cell r="G71">
            <v>0</v>
          </cell>
          <cell r="H71">
            <v>0</v>
          </cell>
          <cell r="I71">
            <v>0</v>
          </cell>
          <cell r="J71">
            <v>0</v>
          </cell>
          <cell r="K71">
            <v>-2362452</v>
          </cell>
        </row>
        <row r="72">
          <cell r="F72">
            <v>0</v>
          </cell>
          <cell r="G72">
            <v>0</v>
          </cell>
          <cell r="H72">
            <v>0</v>
          </cell>
          <cell r="I72">
            <v>0</v>
          </cell>
          <cell r="J72">
            <v>0</v>
          </cell>
          <cell r="K72">
            <v>-2362452</v>
          </cell>
        </row>
        <row r="73">
          <cell r="F73">
            <v>0</v>
          </cell>
          <cell r="G73">
            <v>0</v>
          </cell>
          <cell r="H73">
            <v>0</v>
          </cell>
          <cell r="I73">
            <v>0</v>
          </cell>
          <cell r="J73">
            <v>0</v>
          </cell>
          <cell r="K73">
            <v>0</v>
          </cell>
        </row>
      </sheetData>
      <sheetData sheetId="6"/>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AR"/>
      <sheetName val="PILAR Temporal"/>
      <sheetName val="SAN LUIS"/>
      <sheetName val="SAN LUIS Temporal"/>
      <sheetName val="PT"/>
      <sheetName val="Lista de Precios Julio"/>
      <sheetName val="Links"/>
      <sheetName val="Lead"/>
      <sheetName val="Mar 05 PPC"/>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Gs."/>
      <sheetName val="Resumen"/>
      <sheetName val="Conclusión"/>
      <sheetName val="Análisis US$"/>
      <sheetName val="Reproceso de Cálculo Dep. y Rev"/>
    </sheetNames>
    <sheetDataSet>
      <sheetData sheetId="0"/>
      <sheetData sheetId="1"/>
      <sheetData sheetId="2"/>
      <sheetData sheetId="3"/>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tas.Analizadas"/>
      <sheetName val="P.S. Regalías Monsanto Pagadas"/>
      <sheetName val="P.S. Interes Comercial"/>
      <sheetName val="P.S. Otros Honorarios"/>
      <sheetName val="P.S.Honorarios Profesionales"/>
      <sheetName val="P.S. Lavado y Engrase"/>
      <sheetName val="P.S.Mtto.y Reparac.de Silo"/>
      <sheetName val="P.S.Flete terr.Soja"/>
      <sheetName val="P.S.Flete Terr.Maíz"/>
      <sheetName val="P.S.Proces.Soja"/>
      <sheetName val="P.S.Proces.Maíz"/>
      <sheetName val="Partidas Conciliatorias"/>
      <sheetName val="P.S.Otros Gts.de Silo"/>
      <sheetName val="P.S.Comis.Pag.a Gts.Insumos"/>
      <sheetName val="XREF"/>
      <sheetName val="Tickmark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23">
          <cell r="I23">
            <v>61090909</v>
          </cell>
        </row>
      </sheetData>
      <sheetData sheetId="13"/>
      <sheetData sheetId="14"/>
      <sheetData sheetId="15"/>
      <sheetData sheetId="16"/>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AP"/>
      <sheetName val="BG"/>
      <sheetName val="ER"/>
      <sheetName val="Gastos dept"/>
      <sheetName val="Estados Contables"/>
      <sheetName val="CA"/>
      <sheetName val="101"/>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31.12.07"/>
      <sheetName val="Resumen"/>
      <sheetName val="Sumaria de Confirmaciones"/>
      <sheetName val="Proc. Alternativos"/>
      <sheetName val="XREF"/>
      <sheetName val="Tickmarks"/>
      <sheetName val="Revision al 31.12.07"/>
    </sheetNames>
    <sheetDataSet>
      <sheetData sheetId="0" refreshError="1"/>
      <sheetData sheetId="1"/>
      <sheetData sheetId="2"/>
      <sheetData sheetId="3"/>
      <sheetData sheetId="4"/>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nue"/>
      <sheetName val="Cos-nue (2)"/>
    </sheetNames>
    <sheetDataSet>
      <sheetData sheetId="0"/>
      <sheetData sheetId="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Pers.Superior"/>
      <sheetName val="Referenci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lasificaciones"/>
      <sheetName val="DSxVTA"/>
      <sheetName val="bancos"/>
      <sheetName val="Partidas conciliatorias"/>
      <sheetName val="CUENTAS SAP"/>
      <sheetName val="ARMADO"/>
      <sheetName val="EEPN"/>
      <sheetName val="reclasif"/>
      <sheetName val="HYP Income"/>
      <sheetName val="Inversión VPP"/>
      <sheetName val="Income SAP PCS"/>
      <sheetName val="CdroGtosHYP"/>
      <sheetName val="Income SAP LD"/>
      <sheetName val="Requerimientos"/>
      <sheetName val="EOAFN"/>
      <sheetName val="EOAFS"/>
      <sheetName val="EOAFPCS"/>
      <sheetName val="EOAFH"/>
      <sheetName val="CONS N-S-H-PCS-L"/>
      <sheetName val="EOAFCTIL"/>
      <sheetName val="EOAF_USGAAP"/>
      <sheetName val="Int.Pagados"/>
      <sheetName val="complem  eoaf"/>
      <sheetName val="Income SAP N S H"/>
      <sheetName val="CUENTAS SAP,,,"/>
      <sheetName val="concil_resultado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row r="357">
          <cell r="B357">
            <v>940009</v>
          </cell>
          <cell r="C357" t="str">
            <v>Multas Importación ADUANA</v>
          </cell>
          <cell r="D357">
            <v>2376</v>
          </cell>
        </row>
        <row r="358">
          <cell r="B358">
            <v>622009</v>
          </cell>
          <cell r="C358" t="str">
            <v>Serv de Prom CTI/PCS</v>
          </cell>
        </row>
        <row r="359">
          <cell r="B359">
            <v>940003</v>
          </cell>
          <cell r="C359" t="str">
            <v>Impuestos a los Sellos</v>
          </cell>
          <cell r="D359">
            <v>2581751</v>
          </cell>
        </row>
        <row r="360">
          <cell r="B360">
            <v>940005</v>
          </cell>
          <cell r="C360" t="str">
            <v>Impuestos Varios</v>
          </cell>
          <cell r="D360">
            <v>12095</v>
          </cell>
        </row>
        <row r="361">
          <cell r="B361">
            <v>940006</v>
          </cell>
          <cell r="C361" t="str">
            <v>Tasa I.G.J</v>
          </cell>
          <cell r="D361">
            <v>2500</v>
          </cell>
        </row>
        <row r="362">
          <cell r="B362">
            <v>930006</v>
          </cell>
          <cell r="C362" t="str">
            <v>Diferencias de Redon</v>
          </cell>
          <cell r="D362">
            <v>-361</v>
          </cell>
        </row>
        <row r="363">
          <cell r="B363">
            <v>970002</v>
          </cell>
          <cell r="C363" t="str">
            <v>Gastos Varios</v>
          </cell>
          <cell r="D363">
            <v>8469</v>
          </cell>
        </row>
        <row r="364">
          <cell r="B364">
            <v>970003</v>
          </cell>
          <cell r="C364" t="str">
            <v>Donaciones</v>
          </cell>
        </row>
        <row r="365">
          <cell r="B365">
            <v>980007</v>
          </cell>
          <cell r="C365" t="str">
            <v>Recupero de Seguros</v>
          </cell>
        </row>
        <row r="366">
          <cell r="B366">
            <v>960003</v>
          </cell>
          <cell r="C366" t="str">
            <v>Prevision Contingencias</v>
          </cell>
          <cell r="D366">
            <v>-386604</v>
          </cell>
        </row>
        <row r="367">
          <cell r="B367" t="str">
            <v>*         Others</v>
          </cell>
          <cell r="D367">
            <v>2220227</v>
          </cell>
        </row>
        <row r="368">
          <cell r="B368" t="str">
            <v>*         Cost S</v>
          </cell>
          <cell r="C368" t="str">
            <v>haring Administrative Expense</v>
          </cell>
          <cell r="D368">
            <v>7772651</v>
          </cell>
        </row>
        <row r="519">
          <cell r="B519">
            <v>800001</v>
          </cell>
          <cell r="C519" t="str">
            <v>Salario base</v>
          </cell>
          <cell r="D519">
            <v>543154</v>
          </cell>
        </row>
        <row r="520">
          <cell r="B520">
            <v>800002</v>
          </cell>
          <cell r="C520" t="str">
            <v>Horas Extras</v>
          </cell>
          <cell r="D520">
            <v>6982</v>
          </cell>
        </row>
        <row r="521">
          <cell r="B521">
            <v>800003</v>
          </cell>
          <cell r="C521" t="str">
            <v>Aguinaldo</v>
          </cell>
          <cell r="D521">
            <v>5842</v>
          </cell>
        </row>
        <row r="522">
          <cell r="B522">
            <v>800004</v>
          </cell>
          <cell r="C522" t="str">
            <v>Personal Temporario</v>
          </cell>
          <cell r="D522">
            <v>43145</v>
          </cell>
        </row>
        <row r="523">
          <cell r="B523">
            <v>800005</v>
          </cell>
          <cell r="C523" t="str">
            <v>Remuneración Pasantes</v>
          </cell>
        </row>
        <row r="524">
          <cell r="B524">
            <v>800006</v>
          </cell>
          <cell r="C524" t="str">
            <v>Provisión Vacaciones</v>
          </cell>
          <cell r="D524">
            <v>36305</v>
          </cell>
        </row>
        <row r="525">
          <cell r="B525">
            <v>800007</v>
          </cell>
          <cell r="C525" t="str">
            <v>Provision Aguinaldo</v>
          </cell>
          <cell r="D525">
            <v>64298</v>
          </cell>
        </row>
        <row r="526">
          <cell r="B526">
            <v>800008</v>
          </cell>
          <cell r="C526" t="str">
            <v>Obra Social Aseguradora X</v>
          </cell>
          <cell r="D526">
            <v>31108</v>
          </cell>
        </row>
        <row r="527">
          <cell r="B527">
            <v>800009</v>
          </cell>
          <cell r="C527" t="str">
            <v>Ap.Pat.Espec.Tucumán</v>
          </cell>
        </row>
        <row r="528">
          <cell r="B528">
            <v>800010</v>
          </cell>
          <cell r="C528" t="str">
            <v>Contrib No remun Dto</v>
          </cell>
          <cell r="D528">
            <v>6551</v>
          </cell>
        </row>
        <row r="529">
          <cell r="B529">
            <v>800011</v>
          </cell>
          <cell r="C529" t="str">
            <v>Ap.Pat.Espec.Resist.</v>
          </cell>
        </row>
        <row r="530">
          <cell r="B530">
            <v>800012</v>
          </cell>
          <cell r="C530" t="str">
            <v>Remuneración No Monetaria</v>
          </cell>
          <cell r="D530">
            <v>-3</v>
          </cell>
        </row>
        <row r="531">
          <cell r="B531">
            <v>800013</v>
          </cell>
          <cell r="C531" t="str">
            <v>Aporte Patronal Espe</v>
          </cell>
        </row>
        <row r="532">
          <cell r="B532">
            <v>800015</v>
          </cell>
          <cell r="C532" t="str">
            <v>CONTRIBUCIONES JUBILATORIAS</v>
          </cell>
        </row>
        <row r="533">
          <cell r="B533">
            <v>800016</v>
          </cell>
          <cell r="C533" t="str">
            <v>Contrib.Jub.Regulaci</v>
          </cell>
          <cell r="D533">
            <v>71497</v>
          </cell>
        </row>
        <row r="534">
          <cell r="B534">
            <v>800017</v>
          </cell>
          <cell r="C534" t="str">
            <v>Salario Familiar - Caja</v>
          </cell>
          <cell r="D534">
            <v>34972</v>
          </cell>
        </row>
        <row r="535">
          <cell r="B535">
            <v>800018</v>
          </cell>
          <cell r="C535" t="str">
            <v>A.R.T.Aseguradora de</v>
          </cell>
          <cell r="D535">
            <v>3013</v>
          </cell>
        </row>
        <row r="536">
          <cell r="B536">
            <v>800019</v>
          </cell>
          <cell r="C536" t="str">
            <v>Cesantias Preaviso</v>
          </cell>
          <cell r="D536">
            <v>9728</v>
          </cell>
        </row>
        <row r="537">
          <cell r="B537">
            <v>800021</v>
          </cell>
          <cell r="C537" t="str">
            <v>Cesantias Antiguedad</v>
          </cell>
          <cell r="D537">
            <v>73992</v>
          </cell>
        </row>
        <row r="538">
          <cell r="B538">
            <v>800022</v>
          </cell>
          <cell r="C538" t="str">
            <v>Cesantias Vacaciones</v>
          </cell>
          <cell r="D538">
            <v>443</v>
          </cell>
        </row>
        <row r="539">
          <cell r="B539">
            <v>800023</v>
          </cell>
          <cell r="C539" t="str">
            <v>Asist. Med. al Personal</v>
          </cell>
          <cell r="D539">
            <v>8342</v>
          </cell>
        </row>
        <row r="540">
          <cell r="B540">
            <v>800024</v>
          </cell>
          <cell r="C540" t="str">
            <v>Cupones de Almuerzo</v>
          </cell>
          <cell r="D540">
            <v>111057</v>
          </cell>
        </row>
        <row r="541">
          <cell r="B541">
            <v>800025</v>
          </cell>
          <cell r="C541" t="str">
            <v>Prov.Cargas Sociales</v>
          </cell>
          <cell r="D541">
            <v>-22364</v>
          </cell>
        </row>
        <row r="542">
          <cell r="B542">
            <v>800026</v>
          </cell>
          <cell r="C542" t="str">
            <v>Prov.Cargas Sociales</v>
          </cell>
          <cell r="D542">
            <v>14989</v>
          </cell>
        </row>
        <row r="543">
          <cell r="B543">
            <v>800027</v>
          </cell>
          <cell r="C543" t="str">
            <v>Incentivos al Person</v>
          </cell>
          <cell r="D543">
            <v>83978</v>
          </cell>
        </row>
        <row r="544">
          <cell r="B544">
            <v>800029</v>
          </cell>
          <cell r="C544" t="str">
            <v>Incentivos - Premios</v>
          </cell>
          <cell r="D544">
            <v>18324</v>
          </cell>
        </row>
        <row r="545">
          <cell r="B545">
            <v>800032</v>
          </cell>
          <cell r="C545" t="str">
            <v>Honorar Juicio Emple</v>
          </cell>
          <cell r="D545">
            <v>10822</v>
          </cell>
        </row>
        <row r="546">
          <cell r="B546">
            <v>800033</v>
          </cell>
          <cell r="C546" t="str">
            <v>Compensación Pasantes</v>
          </cell>
          <cell r="D546">
            <v>1000</v>
          </cell>
        </row>
        <row r="547">
          <cell r="B547">
            <v>820001</v>
          </cell>
          <cell r="C547" t="str">
            <v>Papeleria e Imprenta</v>
          </cell>
          <cell r="D547">
            <v>802</v>
          </cell>
        </row>
        <row r="548">
          <cell r="B548">
            <v>820002</v>
          </cell>
          <cell r="C548" t="str">
            <v>Correo</v>
          </cell>
          <cell r="D548">
            <v>7785</v>
          </cell>
        </row>
        <row r="549">
          <cell r="B549">
            <v>820003</v>
          </cell>
          <cell r="C549" t="str">
            <v>Fletes</v>
          </cell>
          <cell r="D549">
            <v>0</v>
          </cell>
        </row>
        <row r="550">
          <cell r="B550">
            <v>820004</v>
          </cell>
          <cell r="C550" t="str">
            <v>Copias y Fotocopias</v>
          </cell>
          <cell r="D550">
            <v>9595</v>
          </cell>
        </row>
        <row r="551">
          <cell r="B551">
            <v>820005</v>
          </cell>
          <cell r="C551" t="str">
            <v>Equip. y acces. de Oficina</v>
          </cell>
          <cell r="D551">
            <v>692</v>
          </cell>
        </row>
        <row r="552">
          <cell r="B552">
            <v>820007</v>
          </cell>
          <cell r="C552" t="str">
            <v>Serv.de Comp.- Equip</v>
          </cell>
          <cell r="D552">
            <v>36</v>
          </cell>
        </row>
        <row r="553">
          <cell r="B553">
            <v>820009</v>
          </cell>
          <cell r="C553" t="str">
            <v>Gastos de Librería</v>
          </cell>
          <cell r="D553">
            <v>2573</v>
          </cell>
        </row>
        <row r="554">
          <cell r="B554">
            <v>820010</v>
          </cell>
          <cell r="C554" t="str">
            <v>Peaje</v>
          </cell>
          <cell r="D554">
            <v>2200</v>
          </cell>
        </row>
        <row r="555">
          <cell r="B555">
            <v>820011</v>
          </cell>
          <cell r="C555" t="str">
            <v>Sistemas Servicios Menores</v>
          </cell>
        </row>
        <row r="556">
          <cell r="B556">
            <v>820013</v>
          </cell>
          <cell r="C556" t="str">
            <v>LAN</v>
          </cell>
          <cell r="D556">
            <v>1158</v>
          </cell>
        </row>
        <row r="557">
          <cell r="B557">
            <v>820014</v>
          </cell>
          <cell r="C557" t="str">
            <v>Mid Range</v>
          </cell>
        </row>
        <row r="558">
          <cell r="B558">
            <v>820015</v>
          </cell>
          <cell r="C558" t="str">
            <v>Soporte de Oracle</v>
          </cell>
        </row>
        <row r="559">
          <cell r="B559">
            <v>820016</v>
          </cell>
          <cell r="C559" t="str">
            <v>WAN</v>
          </cell>
          <cell r="D559">
            <v>1205</v>
          </cell>
        </row>
        <row r="560">
          <cell r="B560">
            <v>820019</v>
          </cell>
          <cell r="C560" t="str">
            <v>Correo interno</v>
          </cell>
          <cell r="D560">
            <v>6416</v>
          </cell>
        </row>
        <row r="561">
          <cell r="B561">
            <v>820020</v>
          </cell>
          <cell r="C561" t="str">
            <v>Cableados</v>
          </cell>
        </row>
        <row r="562">
          <cell r="B562">
            <v>820021</v>
          </cell>
          <cell r="C562" t="str">
            <v>Higi. y Segu. Polit.</v>
          </cell>
          <cell r="D562">
            <v>14</v>
          </cell>
        </row>
        <row r="563">
          <cell r="B563">
            <v>840001</v>
          </cell>
          <cell r="C563" t="str">
            <v>Taxis y Remises</v>
          </cell>
          <cell r="D563">
            <v>4310</v>
          </cell>
        </row>
        <row r="564">
          <cell r="B564">
            <v>840002</v>
          </cell>
          <cell r="C564" t="str">
            <v>Comidas de Presidencia</v>
          </cell>
        </row>
        <row r="565">
          <cell r="B565">
            <v>840003</v>
          </cell>
          <cell r="C565" t="str">
            <v>Comidas de Negocios</v>
          </cell>
          <cell r="D565">
            <v>2497</v>
          </cell>
        </row>
        <row r="566">
          <cell r="B566">
            <v>840004</v>
          </cell>
          <cell r="C566" t="str">
            <v>Miscelaneos</v>
          </cell>
          <cell r="D566">
            <v>3886</v>
          </cell>
        </row>
        <row r="567">
          <cell r="B567">
            <v>840005</v>
          </cell>
          <cell r="C567" t="str">
            <v>Viaticos</v>
          </cell>
          <cell r="D567">
            <v>71869</v>
          </cell>
        </row>
        <row r="568">
          <cell r="B568">
            <v>840006</v>
          </cell>
          <cell r="C568" t="str">
            <v>Limpieza de Edificios</v>
          </cell>
        </row>
        <row r="569">
          <cell r="B569">
            <v>840009</v>
          </cell>
          <cell r="D569">
            <v>36</v>
          </cell>
        </row>
        <row r="570">
          <cell r="B570">
            <v>840011</v>
          </cell>
          <cell r="C570" t="str">
            <v>Otros Gs. de Negocios</v>
          </cell>
          <cell r="D570">
            <v>650</v>
          </cell>
        </row>
        <row r="571">
          <cell r="B571">
            <v>840012</v>
          </cell>
          <cell r="C571" t="str">
            <v>Gastos de Relocación</v>
          </cell>
        </row>
        <row r="572">
          <cell r="B572">
            <v>840013</v>
          </cell>
          <cell r="C572" t="str">
            <v>Servicio de Cafeteria</v>
          </cell>
          <cell r="D572">
            <v>7128</v>
          </cell>
        </row>
        <row r="573">
          <cell r="B573">
            <v>840014</v>
          </cell>
          <cell r="C573" t="str">
            <v>Entrenamientos y Seminarios</v>
          </cell>
          <cell r="D573">
            <v>13083</v>
          </cell>
        </row>
        <row r="574">
          <cell r="B574">
            <v>840017</v>
          </cell>
          <cell r="C574" t="str">
            <v>Cuotas y Suscripciones</v>
          </cell>
          <cell r="D574">
            <v>267</v>
          </cell>
        </row>
        <row r="575">
          <cell r="B575">
            <v>840019</v>
          </cell>
          <cell r="C575" t="str">
            <v>Eventos Auspiciados</v>
          </cell>
        </row>
        <row r="576">
          <cell r="B576">
            <v>840021</v>
          </cell>
          <cell r="C576" t="str">
            <v>Reclutamiento</v>
          </cell>
        </row>
        <row r="577">
          <cell r="B577">
            <v>840023</v>
          </cell>
          <cell r="D577">
            <v>19</v>
          </cell>
        </row>
        <row r="578">
          <cell r="B578">
            <v>840024</v>
          </cell>
          <cell r="C578" t="str">
            <v>Uniformes / Indumentaria</v>
          </cell>
        </row>
        <row r="579">
          <cell r="B579">
            <v>840031</v>
          </cell>
          <cell r="D579">
            <v>2250</v>
          </cell>
        </row>
        <row r="580">
          <cell r="B580">
            <v>840032</v>
          </cell>
          <cell r="C580" t="str">
            <v>Comidas diarias Acci</v>
          </cell>
          <cell r="D580">
            <v>22</v>
          </cell>
        </row>
        <row r="581">
          <cell r="B581">
            <v>840033</v>
          </cell>
          <cell r="C581" t="str">
            <v>Comidas-Gto.Represen</v>
          </cell>
          <cell r="D581">
            <v>209</v>
          </cell>
        </row>
        <row r="582">
          <cell r="B582">
            <v>840034</v>
          </cell>
          <cell r="C582" t="str">
            <v>Pasajes-Gto.Represen</v>
          </cell>
          <cell r="D582">
            <v>12059</v>
          </cell>
        </row>
        <row r="583">
          <cell r="B583">
            <v>840035</v>
          </cell>
          <cell r="C583" t="str">
            <v>Hotelería-Gto.Repres</v>
          </cell>
          <cell r="D583">
            <v>31079</v>
          </cell>
        </row>
        <row r="584">
          <cell r="B584">
            <v>840036</v>
          </cell>
          <cell r="C584" t="str">
            <v>Nafta-Gto.Represent</v>
          </cell>
        </row>
        <row r="585">
          <cell r="B585">
            <v>840038</v>
          </cell>
          <cell r="D585">
            <v>39</v>
          </cell>
        </row>
        <row r="586">
          <cell r="B586">
            <v>840039</v>
          </cell>
          <cell r="C586" t="str">
            <v>Fees de Operacion</v>
          </cell>
        </row>
        <row r="587">
          <cell r="B587">
            <v>840040</v>
          </cell>
          <cell r="C587" t="str">
            <v>Cadeteria</v>
          </cell>
          <cell r="D587">
            <v>-71</v>
          </cell>
        </row>
        <row r="588">
          <cell r="B588">
            <v>840041</v>
          </cell>
          <cell r="D588">
            <v>-39</v>
          </cell>
        </row>
        <row r="589">
          <cell r="B589">
            <v>850002</v>
          </cell>
          <cell r="C589" t="str">
            <v>Consumo Telefonico D</v>
          </cell>
          <cell r="D589">
            <v>48370</v>
          </cell>
        </row>
        <row r="590">
          <cell r="B590">
            <v>850003</v>
          </cell>
          <cell r="C590" t="str">
            <v>Consumo Celular</v>
          </cell>
          <cell r="D590">
            <v>10519</v>
          </cell>
        </row>
        <row r="591">
          <cell r="B591">
            <v>850007</v>
          </cell>
          <cell r="C591" t="str">
            <v>Equipos Telefonicos</v>
          </cell>
        </row>
        <row r="592">
          <cell r="B592">
            <v>850011</v>
          </cell>
          <cell r="C592" t="str">
            <v>Consumo Larga Distancia</v>
          </cell>
        </row>
        <row r="593">
          <cell r="B593">
            <v>850102</v>
          </cell>
          <cell r="C593" t="str">
            <v>Consumo Telefonico s</v>
          </cell>
          <cell r="D593">
            <v>4317</v>
          </cell>
        </row>
        <row r="594">
          <cell r="B594">
            <v>860001</v>
          </cell>
          <cell r="C594" t="str">
            <v>Vehiculos</v>
          </cell>
          <cell r="D594">
            <v>4635</v>
          </cell>
        </row>
        <row r="595">
          <cell r="B595">
            <v>860003</v>
          </cell>
          <cell r="C595" t="str">
            <v>Edificios Alquileres</v>
          </cell>
          <cell r="D595">
            <v>778559</v>
          </cell>
        </row>
        <row r="596">
          <cell r="B596">
            <v>860004</v>
          </cell>
          <cell r="C596" t="str">
            <v>Edificios reparaciones</v>
          </cell>
          <cell r="D596">
            <v>308</v>
          </cell>
        </row>
        <row r="597">
          <cell r="B597">
            <v>860005</v>
          </cell>
          <cell r="C597" t="str">
            <v>Edificios Impuestos</v>
          </cell>
          <cell r="D597">
            <v>14417</v>
          </cell>
        </row>
        <row r="598">
          <cell r="B598">
            <v>860006</v>
          </cell>
          <cell r="C598" t="str">
            <v>Seguridad y Vigilancia</v>
          </cell>
          <cell r="D598">
            <v>49754</v>
          </cell>
        </row>
        <row r="599">
          <cell r="B599">
            <v>860007</v>
          </cell>
          <cell r="C599" t="str">
            <v>Jardinería y Manteni</v>
          </cell>
        </row>
        <row r="600">
          <cell r="B600">
            <v>860008</v>
          </cell>
          <cell r="C600" t="str">
            <v>Electricidad Store</v>
          </cell>
          <cell r="D600">
            <v>12230</v>
          </cell>
        </row>
        <row r="601">
          <cell r="B601">
            <v>860009</v>
          </cell>
          <cell r="C601" t="str">
            <v>Electricidad Edificio</v>
          </cell>
          <cell r="D601">
            <v>4</v>
          </cell>
        </row>
        <row r="602">
          <cell r="B602">
            <v>860012</v>
          </cell>
          <cell r="C602" t="str">
            <v>Edificios Mantenimiento</v>
          </cell>
          <cell r="D602">
            <v>28902</v>
          </cell>
        </row>
        <row r="603">
          <cell r="B603">
            <v>860014</v>
          </cell>
          <cell r="C603" t="str">
            <v>Edificios Mobiliario</v>
          </cell>
        </row>
        <row r="604">
          <cell r="B604">
            <v>870001</v>
          </cell>
          <cell r="C604" t="str">
            <v>Auditorias e Impuestos</v>
          </cell>
        </row>
        <row r="605">
          <cell r="B605">
            <v>870002</v>
          </cell>
          <cell r="C605" t="str">
            <v>Consultoria</v>
          </cell>
        </row>
        <row r="606">
          <cell r="B606">
            <v>870005</v>
          </cell>
          <cell r="C606" t="str">
            <v>Servicios Profesiona</v>
          </cell>
          <cell r="D606">
            <v>150572</v>
          </cell>
        </row>
        <row r="607">
          <cell r="B607">
            <v>870007</v>
          </cell>
          <cell r="C607" t="str">
            <v>Honor. Legales (TESORERIA)</v>
          </cell>
        </row>
        <row r="608">
          <cell r="B608">
            <v>870010</v>
          </cell>
          <cell r="C608" t="str">
            <v>Consultoria SAP</v>
          </cell>
        </row>
        <row r="609">
          <cell r="B609">
            <v>870013</v>
          </cell>
          <cell r="C609" t="str">
            <v>Consultoria Comisiones</v>
          </cell>
        </row>
        <row r="610">
          <cell r="B610">
            <v>870016</v>
          </cell>
          <cell r="C610" t="str">
            <v>Consultoria Redes &amp;</v>
          </cell>
        </row>
        <row r="611">
          <cell r="B611">
            <v>870018</v>
          </cell>
          <cell r="C611" t="str">
            <v>Consultoria Stealth</v>
          </cell>
        </row>
        <row r="612">
          <cell r="B612">
            <v>870019</v>
          </cell>
          <cell r="C612" t="str">
            <v>Consultoria Prepago</v>
          </cell>
        </row>
        <row r="613">
          <cell r="B613">
            <v>880001</v>
          </cell>
          <cell r="C613" t="str">
            <v>Seguros Varios</v>
          </cell>
        </row>
        <row r="614">
          <cell r="B614">
            <v>880002</v>
          </cell>
          <cell r="C614" t="str">
            <v>SINIESTROS</v>
          </cell>
          <cell r="D614">
            <v>-26421</v>
          </cell>
        </row>
        <row r="615">
          <cell r="B615" t="str">
            <v>*         Genera</v>
          </cell>
          <cell r="C615" t="str">
            <v>l Administrative Expenses</v>
          </cell>
          <cell r="D615">
            <v>2415106</v>
          </cell>
        </row>
        <row r="616">
          <cell r="B616" t="str">
            <v>**        Sales</v>
          </cell>
          <cell r="C616" t="str">
            <v>&amp; Dist PCS</v>
          </cell>
          <cell r="D616">
            <v>2415106</v>
          </cell>
        </row>
        <row r="1397">
          <cell r="B1397">
            <v>800001</v>
          </cell>
          <cell r="C1397" t="str">
            <v>Salario base</v>
          </cell>
          <cell r="D1397">
            <v>500582</v>
          </cell>
        </row>
        <row r="1398">
          <cell r="B1398">
            <v>800002</v>
          </cell>
          <cell r="C1398" t="str">
            <v>Horas Extras</v>
          </cell>
        </row>
        <row r="1399">
          <cell r="B1399">
            <v>800003</v>
          </cell>
          <cell r="C1399" t="str">
            <v>Aguinaldo</v>
          </cell>
        </row>
        <row r="1400">
          <cell r="B1400">
            <v>800004</v>
          </cell>
          <cell r="C1400" t="str">
            <v>Personal Temporario</v>
          </cell>
        </row>
        <row r="1401">
          <cell r="B1401">
            <v>800005</v>
          </cell>
          <cell r="C1401" t="str">
            <v>Remuneración Pasantes</v>
          </cell>
        </row>
        <row r="1402">
          <cell r="B1402">
            <v>800006</v>
          </cell>
          <cell r="C1402" t="str">
            <v>Provisión Vacaciones</v>
          </cell>
          <cell r="D1402">
            <v>40272</v>
          </cell>
        </row>
        <row r="1403">
          <cell r="B1403">
            <v>800007</v>
          </cell>
          <cell r="C1403" t="str">
            <v>Provision Aguinaldo</v>
          </cell>
          <cell r="D1403">
            <v>45632</v>
          </cell>
        </row>
        <row r="1404">
          <cell r="B1404">
            <v>800008</v>
          </cell>
          <cell r="C1404" t="str">
            <v>Obra Social Aseguradora X</v>
          </cell>
          <cell r="D1404">
            <v>24335</v>
          </cell>
        </row>
        <row r="1405">
          <cell r="B1405">
            <v>800009</v>
          </cell>
          <cell r="C1405" t="str">
            <v>Ap.Pat.Espec.Tucumán</v>
          </cell>
        </row>
        <row r="1406">
          <cell r="B1406">
            <v>800010</v>
          </cell>
          <cell r="C1406" t="str">
            <v>Contrib No remun Dto</v>
          </cell>
        </row>
        <row r="1407">
          <cell r="B1407">
            <v>800012</v>
          </cell>
          <cell r="C1407" t="str">
            <v>Remuneración No Monetaria</v>
          </cell>
          <cell r="D1407">
            <v>-1</v>
          </cell>
        </row>
        <row r="1408">
          <cell r="B1408">
            <v>800013</v>
          </cell>
          <cell r="C1408" t="str">
            <v>Aporte Patronal Espe</v>
          </cell>
        </row>
        <row r="1409">
          <cell r="B1409">
            <v>800015</v>
          </cell>
          <cell r="C1409" t="str">
            <v>CONTRIBUCIONES JUBILATORIAS</v>
          </cell>
        </row>
        <row r="1410">
          <cell r="B1410">
            <v>800016</v>
          </cell>
          <cell r="C1410" t="str">
            <v>Contrib.Jub.Regulaci</v>
          </cell>
          <cell r="D1410">
            <v>50945</v>
          </cell>
        </row>
        <row r="1411">
          <cell r="B1411">
            <v>800017</v>
          </cell>
          <cell r="C1411" t="str">
            <v>Salario Familiar - Caja</v>
          </cell>
          <cell r="D1411">
            <v>27481</v>
          </cell>
        </row>
        <row r="1412">
          <cell r="B1412">
            <v>800018</v>
          </cell>
          <cell r="C1412" t="str">
            <v>A.R.T.Aseguradora de</v>
          </cell>
          <cell r="D1412">
            <v>1137</v>
          </cell>
        </row>
        <row r="1413">
          <cell r="B1413">
            <v>800021</v>
          </cell>
          <cell r="C1413" t="str">
            <v>Cesantias Antiguedad</v>
          </cell>
        </row>
        <row r="1414">
          <cell r="B1414">
            <v>800022</v>
          </cell>
          <cell r="C1414" t="str">
            <v>Cesantias Vacaciones</v>
          </cell>
        </row>
        <row r="1415">
          <cell r="B1415">
            <v>800023</v>
          </cell>
          <cell r="C1415" t="str">
            <v>Asist. Med. al Personal</v>
          </cell>
          <cell r="D1415">
            <v>4581</v>
          </cell>
        </row>
        <row r="1416">
          <cell r="B1416">
            <v>800024</v>
          </cell>
          <cell r="C1416" t="str">
            <v>Cupones de Almuerzo</v>
          </cell>
          <cell r="D1416">
            <v>75820</v>
          </cell>
        </row>
        <row r="1417">
          <cell r="B1417">
            <v>800025</v>
          </cell>
          <cell r="C1417" t="str">
            <v>Prov.Cargas Sociales</v>
          </cell>
          <cell r="D1417">
            <v>2135</v>
          </cell>
        </row>
        <row r="1418">
          <cell r="B1418">
            <v>800026</v>
          </cell>
          <cell r="C1418" t="str">
            <v>Prov.Cargas Sociales</v>
          </cell>
          <cell r="D1418">
            <v>9572</v>
          </cell>
        </row>
        <row r="1419">
          <cell r="B1419">
            <v>800027</v>
          </cell>
          <cell r="C1419" t="str">
            <v>Incentivos al Person</v>
          </cell>
          <cell r="D1419">
            <v>165278</v>
          </cell>
        </row>
        <row r="1420">
          <cell r="B1420">
            <v>800029</v>
          </cell>
          <cell r="C1420" t="str">
            <v>Incentivos - Premios</v>
          </cell>
        </row>
        <row r="1421">
          <cell r="B1421">
            <v>800032</v>
          </cell>
          <cell r="C1421" t="str">
            <v>Honorar Juicio Emple</v>
          </cell>
        </row>
        <row r="1422">
          <cell r="B1422">
            <v>820001</v>
          </cell>
          <cell r="C1422" t="str">
            <v>Papeleria e Imprenta</v>
          </cell>
          <cell r="D1422">
            <v>109</v>
          </cell>
        </row>
        <row r="1423">
          <cell r="B1423">
            <v>820002</v>
          </cell>
          <cell r="C1423" t="str">
            <v>Correo</v>
          </cell>
          <cell r="D1423">
            <v>644</v>
          </cell>
        </row>
        <row r="1424">
          <cell r="B1424">
            <v>820003</v>
          </cell>
          <cell r="C1424" t="str">
            <v>Fletes</v>
          </cell>
          <cell r="D1424">
            <v>225</v>
          </cell>
        </row>
        <row r="1425">
          <cell r="B1425">
            <v>820004</v>
          </cell>
          <cell r="C1425" t="str">
            <v>Copias y Fotocopias</v>
          </cell>
          <cell r="D1425">
            <v>1563</v>
          </cell>
        </row>
        <row r="1426">
          <cell r="B1426">
            <v>820007</v>
          </cell>
          <cell r="C1426" t="str">
            <v>Serv.de Comp.- Equip</v>
          </cell>
          <cell r="D1426">
            <v>89</v>
          </cell>
        </row>
        <row r="1427">
          <cell r="B1427">
            <v>820008</v>
          </cell>
          <cell r="C1427" t="str">
            <v>Serv.de Comp.-Licencias</v>
          </cell>
          <cell r="D1427">
            <v>24526</v>
          </cell>
        </row>
        <row r="1428">
          <cell r="B1428">
            <v>820009</v>
          </cell>
          <cell r="C1428" t="str">
            <v>Gastos de Librería</v>
          </cell>
          <cell r="D1428">
            <v>684</v>
          </cell>
        </row>
        <row r="1429">
          <cell r="B1429">
            <v>820010</v>
          </cell>
          <cell r="C1429" t="str">
            <v>Peaje</v>
          </cell>
          <cell r="D1429">
            <v>178</v>
          </cell>
        </row>
        <row r="1430">
          <cell r="B1430">
            <v>820012</v>
          </cell>
          <cell r="C1430" t="str">
            <v>Sistemas Servicios Menores</v>
          </cell>
          <cell r="D1430">
            <v>112</v>
          </cell>
        </row>
        <row r="1431">
          <cell r="B1431">
            <v>820013</v>
          </cell>
          <cell r="C1431" t="str">
            <v>LAN</v>
          </cell>
          <cell r="D1431">
            <v>5468</v>
          </cell>
        </row>
        <row r="1432">
          <cell r="B1432">
            <v>820014</v>
          </cell>
          <cell r="C1432" t="str">
            <v>Mid Range</v>
          </cell>
        </row>
        <row r="1433">
          <cell r="B1433">
            <v>820015</v>
          </cell>
          <cell r="C1433" t="str">
            <v>Soporte de Oracle</v>
          </cell>
        </row>
        <row r="1434">
          <cell r="B1434">
            <v>820016</v>
          </cell>
          <cell r="C1434" t="str">
            <v>WAN</v>
          </cell>
        </row>
        <row r="1435">
          <cell r="B1435">
            <v>820019</v>
          </cell>
          <cell r="C1435" t="str">
            <v>Correo interno</v>
          </cell>
        </row>
        <row r="1436">
          <cell r="B1436">
            <v>820020</v>
          </cell>
          <cell r="C1436" t="str">
            <v>Cableados</v>
          </cell>
        </row>
        <row r="1437">
          <cell r="B1437">
            <v>840001</v>
          </cell>
          <cell r="C1437" t="str">
            <v>Taxis y Remises</v>
          </cell>
          <cell r="D1437">
            <v>5490</v>
          </cell>
        </row>
        <row r="1438">
          <cell r="B1438">
            <v>840002</v>
          </cell>
          <cell r="C1438" t="str">
            <v>Comidas de Presidencia</v>
          </cell>
        </row>
        <row r="1439">
          <cell r="B1439">
            <v>840003</v>
          </cell>
          <cell r="C1439" t="str">
            <v>Comidas de Negocios</v>
          </cell>
          <cell r="D1439">
            <v>2801</v>
          </cell>
        </row>
        <row r="1440">
          <cell r="B1440">
            <v>840004</v>
          </cell>
          <cell r="C1440" t="str">
            <v>Miscelaneos</v>
          </cell>
          <cell r="D1440">
            <v>1190</v>
          </cell>
        </row>
        <row r="1441">
          <cell r="B1441">
            <v>840005</v>
          </cell>
          <cell r="C1441" t="str">
            <v>Viaticos</v>
          </cell>
          <cell r="D1441">
            <v>111</v>
          </cell>
        </row>
        <row r="1442">
          <cell r="B1442">
            <v>840006</v>
          </cell>
          <cell r="C1442" t="str">
            <v>Limpieza de Edificios</v>
          </cell>
        </row>
        <row r="1443">
          <cell r="B1443">
            <v>840011</v>
          </cell>
          <cell r="C1443" t="str">
            <v>Otros Gs. de Negocios</v>
          </cell>
        </row>
        <row r="1444">
          <cell r="B1444">
            <v>840012</v>
          </cell>
          <cell r="C1444" t="str">
            <v>Gastos de Relocación</v>
          </cell>
          <cell r="D1444">
            <v>2407</v>
          </cell>
        </row>
        <row r="1445">
          <cell r="B1445">
            <v>840013</v>
          </cell>
          <cell r="C1445" t="str">
            <v>Servicio de Cafeteria</v>
          </cell>
          <cell r="D1445">
            <v>4643</v>
          </cell>
        </row>
        <row r="1446">
          <cell r="B1446">
            <v>840014</v>
          </cell>
          <cell r="C1446" t="str">
            <v>Entrenamientos y Seminarios</v>
          </cell>
        </row>
        <row r="1447">
          <cell r="B1447">
            <v>840017</v>
          </cell>
          <cell r="C1447" t="str">
            <v>Cuotas y Suscripciones</v>
          </cell>
          <cell r="D1447">
            <v>78</v>
          </cell>
        </row>
        <row r="1448">
          <cell r="B1448">
            <v>840019</v>
          </cell>
          <cell r="C1448" t="str">
            <v>Eventos Auspiciados</v>
          </cell>
        </row>
        <row r="1449">
          <cell r="B1449">
            <v>840021</v>
          </cell>
          <cell r="C1449" t="str">
            <v>Reclutamiento</v>
          </cell>
          <cell r="D1449">
            <v>264</v>
          </cell>
        </row>
        <row r="1450">
          <cell r="B1450">
            <v>840024</v>
          </cell>
          <cell r="C1450" t="str">
            <v>Uniformes / Indumentaria</v>
          </cell>
        </row>
        <row r="1451">
          <cell r="B1451">
            <v>840025</v>
          </cell>
          <cell r="C1451" t="str">
            <v>Gastos Board y Directores</v>
          </cell>
        </row>
        <row r="1452">
          <cell r="B1452">
            <v>840032</v>
          </cell>
          <cell r="C1452" t="str">
            <v>Comidas diarias Acci</v>
          </cell>
        </row>
        <row r="1453">
          <cell r="B1453">
            <v>840033</v>
          </cell>
          <cell r="C1453" t="str">
            <v>Comidas-Gto.Represen</v>
          </cell>
          <cell r="D1453">
            <v>2869</v>
          </cell>
        </row>
        <row r="1454">
          <cell r="B1454">
            <v>840034</v>
          </cell>
          <cell r="C1454" t="str">
            <v>Pasajes-Gto.Represen</v>
          </cell>
          <cell r="D1454">
            <v>25392</v>
          </cell>
        </row>
        <row r="1455">
          <cell r="B1455">
            <v>840035</v>
          </cell>
          <cell r="C1455" t="str">
            <v>Hotelería-Gto.Repres</v>
          </cell>
          <cell r="D1455">
            <v>20678</v>
          </cell>
        </row>
        <row r="1456">
          <cell r="B1456">
            <v>840036</v>
          </cell>
          <cell r="C1456" t="str">
            <v>Nafta-Gto.Represent</v>
          </cell>
          <cell r="D1456">
            <v>2596</v>
          </cell>
        </row>
        <row r="1457">
          <cell r="B1457">
            <v>840039</v>
          </cell>
          <cell r="C1457" t="str">
            <v>Fees de Operacion</v>
          </cell>
          <cell r="D1457">
            <v>2457</v>
          </cell>
        </row>
        <row r="1458">
          <cell r="B1458">
            <v>840040</v>
          </cell>
          <cell r="C1458" t="str">
            <v>Cadeteria</v>
          </cell>
        </row>
        <row r="1459">
          <cell r="B1459">
            <v>850001</v>
          </cell>
          <cell r="C1459" t="str">
            <v>Equipos - Faxes</v>
          </cell>
        </row>
        <row r="1460">
          <cell r="B1460">
            <v>850002</v>
          </cell>
          <cell r="C1460" t="str">
            <v>Consumo Telefonico D</v>
          </cell>
          <cell r="D1460">
            <v>1522</v>
          </cell>
        </row>
        <row r="1461">
          <cell r="B1461">
            <v>850003</v>
          </cell>
          <cell r="C1461" t="str">
            <v>Consumo Celular</v>
          </cell>
          <cell r="D1461">
            <v>7169</v>
          </cell>
        </row>
        <row r="1462">
          <cell r="B1462">
            <v>850008</v>
          </cell>
          <cell r="C1462" t="str">
            <v>Equipos Telefonicos</v>
          </cell>
          <cell r="D1462">
            <v>17</v>
          </cell>
        </row>
        <row r="1463">
          <cell r="B1463">
            <v>850102</v>
          </cell>
          <cell r="C1463" t="str">
            <v>Consumo Telefonico s</v>
          </cell>
          <cell r="D1463">
            <v>3833</v>
          </cell>
        </row>
        <row r="1464">
          <cell r="B1464">
            <v>860001</v>
          </cell>
          <cell r="C1464" t="str">
            <v>Vehiculos</v>
          </cell>
          <cell r="D1464">
            <v>3532</v>
          </cell>
        </row>
        <row r="1465">
          <cell r="B1465">
            <v>860003</v>
          </cell>
          <cell r="C1465" t="str">
            <v>Edificios Alquileres</v>
          </cell>
        </row>
        <row r="1466">
          <cell r="B1466">
            <v>860004</v>
          </cell>
          <cell r="C1466" t="str">
            <v>Edificios reparaciones</v>
          </cell>
          <cell r="D1466">
            <v>4295</v>
          </cell>
        </row>
        <row r="1467">
          <cell r="B1467">
            <v>860005</v>
          </cell>
          <cell r="C1467" t="str">
            <v>Edificios Impuestos</v>
          </cell>
          <cell r="D1467">
            <v>834</v>
          </cell>
        </row>
        <row r="1468">
          <cell r="B1468">
            <v>860006</v>
          </cell>
          <cell r="C1468" t="str">
            <v>Seguridad y Vigilancia</v>
          </cell>
          <cell r="D1468">
            <v>49709</v>
          </cell>
        </row>
        <row r="1469">
          <cell r="B1469">
            <v>860007</v>
          </cell>
          <cell r="C1469" t="str">
            <v>Jardinería y Manteni</v>
          </cell>
        </row>
        <row r="1470">
          <cell r="B1470">
            <v>860009</v>
          </cell>
          <cell r="C1470" t="str">
            <v>Electricidad Edificio</v>
          </cell>
        </row>
        <row r="1471">
          <cell r="B1471">
            <v>860012</v>
          </cell>
          <cell r="C1471" t="str">
            <v>Edificios Mantenimiento</v>
          </cell>
          <cell r="D1471">
            <v>19015</v>
          </cell>
        </row>
        <row r="1472">
          <cell r="B1472">
            <v>870005</v>
          </cell>
          <cell r="C1472" t="str">
            <v>Servicios Profesiona</v>
          </cell>
          <cell r="D1472">
            <v>638</v>
          </cell>
        </row>
        <row r="1473">
          <cell r="B1473">
            <v>880001</v>
          </cell>
          <cell r="C1473" t="str">
            <v>Seguros Varios</v>
          </cell>
        </row>
        <row r="1474">
          <cell r="B1474">
            <v>880002</v>
          </cell>
          <cell r="C1474" t="str">
            <v>SINIESTROS</v>
          </cell>
        </row>
        <row r="1475">
          <cell r="B1475" t="str">
            <v>*         Genera</v>
          </cell>
          <cell r="C1475" t="str">
            <v>l Administrative Expenses</v>
          </cell>
          <cell r="D1475">
            <v>1142907</v>
          </cell>
        </row>
      </sheetData>
      <sheetData sheetId="11"/>
      <sheetData sheetId="12" refreshError="1">
        <row r="867">
          <cell r="B867">
            <v>940006</v>
          </cell>
          <cell r="C867" t="str">
            <v>Tasa I.G.J</v>
          </cell>
        </row>
        <row r="868">
          <cell r="B868">
            <v>930005</v>
          </cell>
          <cell r="C868" t="str">
            <v>Diferencias de redondeo</v>
          </cell>
        </row>
        <row r="869">
          <cell r="B869">
            <v>930006</v>
          </cell>
          <cell r="C869" t="str">
            <v>Diferencias de Redon</v>
          </cell>
        </row>
        <row r="870">
          <cell r="B870">
            <v>970002</v>
          </cell>
          <cell r="C870" t="str">
            <v>Gastos Varios</v>
          </cell>
        </row>
        <row r="871">
          <cell r="B871">
            <v>980002</v>
          </cell>
          <cell r="C871" t="str">
            <v>Otros Ingresos</v>
          </cell>
        </row>
        <row r="872">
          <cell r="B872" t="str">
            <v>*          Others</v>
          </cell>
        </row>
        <row r="941">
          <cell r="B941">
            <v>800001</v>
          </cell>
          <cell r="C941" t="str">
            <v>Salario base</v>
          </cell>
        </row>
        <row r="942">
          <cell r="B942">
            <v>800002</v>
          </cell>
          <cell r="C942" t="str">
            <v>Horas Extras</v>
          </cell>
        </row>
        <row r="943">
          <cell r="B943">
            <v>800003</v>
          </cell>
          <cell r="C943" t="str">
            <v>Aguinaldo</v>
          </cell>
        </row>
        <row r="944">
          <cell r="B944">
            <v>800004</v>
          </cell>
          <cell r="C944" t="str">
            <v>Personal Temporario</v>
          </cell>
        </row>
        <row r="945">
          <cell r="B945">
            <v>800006</v>
          </cell>
          <cell r="C945" t="str">
            <v>Provisión Vacaciones</v>
          </cell>
        </row>
        <row r="946">
          <cell r="B946">
            <v>800007</v>
          </cell>
          <cell r="C946" t="str">
            <v>Provision Aguinaldo</v>
          </cell>
        </row>
        <row r="947">
          <cell r="B947">
            <v>800008</v>
          </cell>
          <cell r="C947" t="str">
            <v>Obra Social Aseguradora X</v>
          </cell>
        </row>
        <row r="948">
          <cell r="B948">
            <v>800009</v>
          </cell>
          <cell r="C948" t="str">
            <v>Ap.Pat.Espec.Tucumán</v>
          </cell>
        </row>
        <row r="949">
          <cell r="B949">
            <v>800011</v>
          </cell>
          <cell r="C949" t="str">
            <v>Ap.Pat.Espec.Resist.</v>
          </cell>
        </row>
        <row r="950">
          <cell r="B950">
            <v>800012</v>
          </cell>
          <cell r="C950" t="str">
            <v>Remuneración No Monetaria</v>
          </cell>
        </row>
        <row r="951">
          <cell r="B951">
            <v>800013</v>
          </cell>
          <cell r="C951" t="str">
            <v>Aporte Patronal Espe</v>
          </cell>
        </row>
        <row r="952">
          <cell r="B952">
            <v>800016</v>
          </cell>
          <cell r="C952" t="str">
            <v>Contrib.Jub.Regulaci</v>
          </cell>
        </row>
        <row r="953">
          <cell r="B953">
            <v>800017</v>
          </cell>
          <cell r="C953" t="str">
            <v>Salario Familiar - Caja</v>
          </cell>
        </row>
        <row r="954">
          <cell r="B954">
            <v>800018</v>
          </cell>
          <cell r="C954" t="str">
            <v>A.R.T.Aseguradora de</v>
          </cell>
        </row>
        <row r="955">
          <cell r="B955">
            <v>800019</v>
          </cell>
          <cell r="C955" t="str">
            <v>Cesantias Preaviso</v>
          </cell>
        </row>
        <row r="956">
          <cell r="B956">
            <v>800021</v>
          </cell>
          <cell r="C956" t="str">
            <v>Cesantias Antiguedad</v>
          </cell>
        </row>
        <row r="957">
          <cell r="B957">
            <v>800023</v>
          </cell>
          <cell r="C957" t="str">
            <v>Asist. Med. al Personal</v>
          </cell>
        </row>
        <row r="958">
          <cell r="B958">
            <v>800024</v>
          </cell>
          <cell r="C958" t="str">
            <v>Cupones de Almuerzo</v>
          </cell>
        </row>
        <row r="959">
          <cell r="B959">
            <v>800025</v>
          </cell>
          <cell r="C959" t="str">
            <v>Prov.Cargas Sociales</v>
          </cell>
        </row>
        <row r="960">
          <cell r="B960">
            <v>800026</v>
          </cell>
          <cell r="C960" t="str">
            <v>Prov.Cargas Sociales</v>
          </cell>
        </row>
        <row r="961">
          <cell r="B961">
            <v>800027</v>
          </cell>
          <cell r="C961" t="str">
            <v>Incentivos al Person</v>
          </cell>
        </row>
        <row r="962">
          <cell r="B962">
            <v>800029</v>
          </cell>
          <cell r="C962" t="str">
            <v>Incentivos - Premios</v>
          </cell>
        </row>
        <row r="963">
          <cell r="B963">
            <v>800031</v>
          </cell>
          <cell r="C963" t="str">
            <v>Otros Benef Empleado</v>
          </cell>
        </row>
        <row r="964">
          <cell r="B964">
            <v>800032</v>
          </cell>
          <cell r="C964" t="str">
            <v>Honorar Juicio Emple</v>
          </cell>
        </row>
        <row r="965">
          <cell r="B965">
            <v>820001</v>
          </cell>
          <cell r="C965" t="str">
            <v>Papeleria e Imprenta</v>
          </cell>
        </row>
        <row r="966">
          <cell r="B966">
            <v>820002</v>
          </cell>
          <cell r="C966" t="str">
            <v>Correo</v>
          </cell>
        </row>
        <row r="967">
          <cell r="B967">
            <v>820003</v>
          </cell>
          <cell r="C967" t="str">
            <v>Fletes</v>
          </cell>
        </row>
        <row r="968">
          <cell r="B968">
            <v>820004</v>
          </cell>
          <cell r="C968" t="str">
            <v>Copias y Fotocopias</v>
          </cell>
        </row>
        <row r="969">
          <cell r="B969">
            <v>820005</v>
          </cell>
          <cell r="C969" t="str">
            <v>Equip. y acces. de Oficina</v>
          </cell>
        </row>
        <row r="970">
          <cell r="B970">
            <v>820007</v>
          </cell>
          <cell r="C970" t="str">
            <v>Serv.de Comp.- Equip</v>
          </cell>
        </row>
        <row r="971">
          <cell r="B971">
            <v>820009</v>
          </cell>
          <cell r="C971" t="str">
            <v>Gastos de Librería</v>
          </cell>
        </row>
        <row r="972">
          <cell r="B972">
            <v>820010</v>
          </cell>
          <cell r="C972" t="str">
            <v>Peaje</v>
          </cell>
        </row>
        <row r="973">
          <cell r="B973">
            <v>820019</v>
          </cell>
          <cell r="C973" t="str">
            <v>Correo interno</v>
          </cell>
        </row>
        <row r="974">
          <cell r="B974">
            <v>830002</v>
          </cell>
          <cell r="C974" t="str">
            <v>Serv. Prestados por GTE</v>
          </cell>
        </row>
        <row r="975">
          <cell r="B975">
            <v>830004</v>
          </cell>
          <cell r="C975" t="str">
            <v>Gross - S.Profes. GTE</v>
          </cell>
        </row>
        <row r="976">
          <cell r="B976">
            <v>840001</v>
          </cell>
          <cell r="C976" t="str">
            <v>Taxis y Remises</v>
          </cell>
        </row>
        <row r="977">
          <cell r="B977">
            <v>840003</v>
          </cell>
          <cell r="C977" t="str">
            <v>Comidas de Negocios</v>
          </cell>
        </row>
        <row r="978">
          <cell r="B978">
            <v>840004</v>
          </cell>
          <cell r="C978" t="str">
            <v>Miscelaneos</v>
          </cell>
        </row>
        <row r="979">
          <cell r="B979">
            <v>840005</v>
          </cell>
          <cell r="C979" t="str">
            <v>Viaticos</v>
          </cell>
        </row>
        <row r="980">
          <cell r="B980">
            <v>840011</v>
          </cell>
          <cell r="C980" t="str">
            <v>Otros Gs. de Negocios</v>
          </cell>
        </row>
        <row r="981">
          <cell r="B981">
            <v>840013</v>
          </cell>
          <cell r="C981" t="str">
            <v>Servicio de Cafeteria</v>
          </cell>
        </row>
        <row r="982">
          <cell r="B982">
            <v>840014</v>
          </cell>
          <cell r="C982" t="str">
            <v>Entrenamientos y Sem</v>
          </cell>
        </row>
        <row r="983">
          <cell r="B983">
            <v>840017</v>
          </cell>
          <cell r="C983" t="str">
            <v>Cuotas y Suscripciones</v>
          </cell>
        </row>
        <row r="984">
          <cell r="B984">
            <v>840021</v>
          </cell>
          <cell r="C984" t="str">
            <v>Reclutamiento</v>
          </cell>
        </row>
        <row r="985">
          <cell r="B985">
            <v>840033</v>
          </cell>
          <cell r="C985" t="str">
            <v>Comidas-Gto.Represen</v>
          </cell>
        </row>
        <row r="986">
          <cell r="B986">
            <v>840034</v>
          </cell>
          <cell r="C986" t="str">
            <v>Pasajes-Gto.Represen</v>
          </cell>
        </row>
        <row r="987">
          <cell r="B987">
            <v>840035</v>
          </cell>
          <cell r="C987" t="str">
            <v>Hotelería-Gto.Repres</v>
          </cell>
        </row>
        <row r="988">
          <cell r="B988">
            <v>840036</v>
          </cell>
          <cell r="C988" t="str">
            <v>Nafta-Gto.Represent</v>
          </cell>
        </row>
        <row r="989">
          <cell r="B989">
            <v>840040</v>
          </cell>
          <cell r="C989" t="str">
            <v>Cadeteria</v>
          </cell>
        </row>
        <row r="990">
          <cell r="B990">
            <v>850002</v>
          </cell>
          <cell r="C990" t="str">
            <v>Consumo Telefonico D</v>
          </cell>
        </row>
        <row r="991">
          <cell r="B991">
            <v>850003</v>
          </cell>
          <cell r="C991" t="str">
            <v>Consumo Celular</v>
          </cell>
        </row>
        <row r="992">
          <cell r="B992">
            <v>850008</v>
          </cell>
          <cell r="C992" t="str">
            <v>Equipos Celulares</v>
          </cell>
        </row>
        <row r="993">
          <cell r="B993">
            <v>850010</v>
          </cell>
          <cell r="C993" t="str">
            <v>Consumo Telefonico 0-800</v>
          </cell>
        </row>
        <row r="994">
          <cell r="B994">
            <v>850102</v>
          </cell>
          <cell r="C994" t="str">
            <v>Consumo Telefonico s</v>
          </cell>
        </row>
        <row r="995">
          <cell r="B995">
            <v>860001</v>
          </cell>
          <cell r="C995" t="str">
            <v>Vehiculos</v>
          </cell>
        </row>
        <row r="996">
          <cell r="B996">
            <v>860003</v>
          </cell>
          <cell r="C996" t="str">
            <v>Edificios Alquileres</v>
          </cell>
        </row>
        <row r="997">
          <cell r="B997">
            <v>860005</v>
          </cell>
          <cell r="C997" t="str">
            <v>Edificios Impuestos</v>
          </cell>
        </row>
        <row r="998">
          <cell r="B998">
            <v>860006</v>
          </cell>
          <cell r="C998" t="str">
            <v>Seguridad y Vigilancia</v>
          </cell>
        </row>
        <row r="999">
          <cell r="B999">
            <v>860007</v>
          </cell>
          <cell r="C999" t="str">
            <v>Jardinería y Manteni</v>
          </cell>
        </row>
        <row r="1000">
          <cell r="B1000">
            <v>860008</v>
          </cell>
          <cell r="C1000" t="str">
            <v>Electricidad Store</v>
          </cell>
        </row>
        <row r="1001">
          <cell r="B1001">
            <v>860009</v>
          </cell>
          <cell r="C1001" t="str">
            <v>Electricidad Edificio</v>
          </cell>
        </row>
        <row r="1002">
          <cell r="B1002">
            <v>860012</v>
          </cell>
          <cell r="C1002" t="str">
            <v>Edificios Mantenimiento</v>
          </cell>
        </row>
        <row r="1003">
          <cell r="B1003">
            <v>870005</v>
          </cell>
          <cell r="C1003" t="str">
            <v>Servicios Profesiona</v>
          </cell>
        </row>
        <row r="1004">
          <cell r="B1004">
            <v>870016</v>
          </cell>
          <cell r="C1004" t="str">
            <v>Consultoria Redes &amp;</v>
          </cell>
        </row>
        <row r="1005">
          <cell r="B1005" t="str">
            <v>*          General</v>
          </cell>
          <cell r="C1005" t="str">
            <v>Administrative Expenses</v>
          </cell>
        </row>
        <row r="1006">
          <cell r="B1006" t="str">
            <v>**         Sales &amp;</v>
          </cell>
          <cell r="C1006" t="str">
            <v>Dist LD</v>
          </cell>
        </row>
        <row r="1228">
          <cell r="B1228">
            <v>800001</v>
          </cell>
          <cell r="C1228" t="str">
            <v>Salario base</v>
          </cell>
        </row>
        <row r="1229">
          <cell r="B1229">
            <v>800002</v>
          </cell>
          <cell r="C1229" t="str">
            <v>Horas Extras</v>
          </cell>
        </row>
        <row r="1230">
          <cell r="B1230">
            <v>800003</v>
          </cell>
          <cell r="C1230" t="str">
            <v>Aguinaldo</v>
          </cell>
        </row>
        <row r="1231">
          <cell r="B1231">
            <v>800006</v>
          </cell>
          <cell r="C1231" t="str">
            <v>Provisión Vacaciones</v>
          </cell>
        </row>
        <row r="1232">
          <cell r="B1232">
            <v>800007</v>
          </cell>
          <cell r="C1232" t="str">
            <v>Provision Aguinaldo</v>
          </cell>
        </row>
        <row r="1233">
          <cell r="B1233">
            <v>800008</v>
          </cell>
          <cell r="C1233" t="str">
            <v>Obra Social Aseguradora X</v>
          </cell>
        </row>
        <row r="1234">
          <cell r="B1234">
            <v>800012</v>
          </cell>
          <cell r="C1234" t="str">
            <v>Remuneración No Monetaria</v>
          </cell>
        </row>
        <row r="1235">
          <cell r="B1235">
            <v>800016</v>
          </cell>
          <cell r="C1235" t="str">
            <v>Contrib.Jub.Regulaci</v>
          </cell>
        </row>
        <row r="1236">
          <cell r="B1236">
            <v>800017</v>
          </cell>
          <cell r="C1236" t="str">
            <v>Salario Familiar - Caja</v>
          </cell>
        </row>
        <row r="1237">
          <cell r="B1237">
            <v>800018</v>
          </cell>
          <cell r="C1237" t="str">
            <v>A.R.T.Aseguradora de</v>
          </cell>
        </row>
        <row r="1238">
          <cell r="B1238">
            <v>800022</v>
          </cell>
          <cell r="C1238" t="str">
            <v>Cesantias Vacaciones</v>
          </cell>
        </row>
        <row r="1239">
          <cell r="B1239">
            <v>800023</v>
          </cell>
          <cell r="C1239" t="str">
            <v>Asist. Med. al Personal</v>
          </cell>
        </row>
        <row r="1240">
          <cell r="B1240">
            <v>800024</v>
          </cell>
          <cell r="C1240" t="str">
            <v>Cupones de Almuerzo</v>
          </cell>
        </row>
        <row r="1241">
          <cell r="B1241">
            <v>800025</v>
          </cell>
          <cell r="C1241" t="str">
            <v>Prov.Cargas Sociales</v>
          </cell>
        </row>
        <row r="1242">
          <cell r="B1242">
            <v>800026</v>
          </cell>
          <cell r="C1242" t="str">
            <v>Prov.Cargas Sociales</v>
          </cell>
        </row>
        <row r="1243">
          <cell r="B1243">
            <v>800027</v>
          </cell>
          <cell r="C1243" t="str">
            <v>Incentivos al Person</v>
          </cell>
        </row>
        <row r="1244">
          <cell r="B1244">
            <v>820001</v>
          </cell>
          <cell r="C1244" t="str">
            <v>Papeleria e Imprenta</v>
          </cell>
        </row>
        <row r="1245">
          <cell r="B1245">
            <v>820002</v>
          </cell>
          <cell r="C1245" t="str">
            <v>Correo</v>
          </cell>
        </row>
        <row r="1246">
          <cell r="B1246">
            <v>820003</v>
          </cell>
          <cell r="C1246" t="str">
            <v>Fletes</v>
          </cell>
        </row>
        <row r="1247">
          <cell r="B1247">
            <v>820004</v>
          </cell>
          <cell r="C1247" t="str">
            <v>Copias y Fotocopias</v>
          </cell>
        </row>
        <row r="1248">
          <cell r="B1248">
            <v>820005</v>
          </cell>
          <cell r="C1248" t="str">
            <v>Equip. y acces. de Oficina</v>
          </cell>
        </row>
        <row r="1249">
          <cell r="B1249">
            <v>820006</v>
          </cell>
          <cell r="C1249" t="str">
            <v>Serv. de Comp. - Programas</v>
          </cell>
        </row>
        <row r="1250">
          <cell r="B1250">
            <v>820007</v>
          </cell>
          <cell r="C1250" t="str">
            <v>Serv.de Comp.- Equip</v>
          </cell>
        </row>
        <row r="1251">
          <cell r="B1251">
            <v>820009</v>
          </cell>
          <cell r="C1251" t="str">
            <v>Gastos de Librería</v>
          </cell>
        </row>
        <row r="1252">
          <cell r="B1252">
            <v>820010</v>
          </cell>
          <cell r="C1252" t="str">
            <v>Peaje</v>
          </cell>
        </row>
        <row r="1253">
          <cell r="B1253">
            <v>820013</v>
          </cell>
          <cell r="C1253" t="str">
            <v>LAN</v>
          </cell>
        </row>
        <row r="1254">
          <cell r="B1254">
            <v>820019</v>
          </cell>
          <cell r="C1254" t="str">
            <v>Correo interno</v>
          </cell>
        </row>
        <row r="1255">
          <cell r="B1255">
            <v>830002</v>
          </cell>
          <cell r="C1255" t="str">
            <v>Serv. Prestados por GTE</v>
          </cell>
        </row>
        <row r="1256">
          <cell r="B1256">
            <v>830004</v>
          </cell>
          <cell r="C1256" t="str">
            <v>Gross - S.Profes. GTE</v>
          </cell>
        </row>
        <row r="1257">
          <cell r="B1257">
            <v>840001</v>
          </cell>
          <cell r="C1257" t="str">
            <v>Taxis y Remises</v>
          </cell>
        </row>
        <row r="1258">
          <cell r="B1258">
            <v>840003</v>
          </cell>
          <cell r="C1258" t="str">
            <v>Comidas de Negocios</v>
          </cell>
        </row>
        <row r="1259">
          <cell r="B1259">
            <v>840004</v>
          </cell>
          <cell r="C1259" t="str">
            <v>Miscelaneos</v>
          </cell>
        </row>
        <row r="1260">
          <cell r="B1260">
            <v>840007</v>
          </cell>
          <cell r="C1260" t="str">
            <v>GASTOS ADMINIS.SERVICHEK</v>
          </cell>
        </row>
        <row r="1261">
          <cell r="B1261">
            <v>840013</v>
          </cell>
          <cell r="C1261" t="str">
            <v>Servicio de Cafeteria</v>
          </cell>
        </row>
        <row r="1262">
          <cell r="B1262">
            <v>840014</v>
          </cell>
          <cell r="C1262" t="str">
            <v>Entrenamientos y Sem</v>
          </cell>
        </row>
        <row r="1263">
          <cell r="B1263">
            <v>840017</v>
          </cell>
          <cell r="C1263" t="str">
            <v>Cuotas y Suscripciones</v>
          </cell>
        </row>
        <row r="1264">
          <cell r="B1264">
            <v>840019</v>
          </cell>
          <cell r="C1264" t="str">
            <v>Eventos Auspiciados</v>
          </cell>
        </row>
        <row r="1265">
          <cell r="B1265">
            <v>840021</v>
          </cell>
          <cell r="C1265" t="str">
            <v>Reclutamiento</v>
          </cell>
        </row>
        <row r="1266">
          <cell r="B1266">
            <v>840032</v>
          </cell>
          <cell r="C1266" t="str">
            <v>Comidas diarias Acci</v>
          </cell>
        </row>
        <row r="1267">
          <cell r="B1267">
            <v>840033</v>
          </cell>
          <cell r="C1267" t="str">
            <v>Comidas-Gto.Represen</v>
          </cell>
        </row>
        <row r="1268">
          <cell r="B1268">
            <v>840034</v>
          </cell>
          <cell r="C1268" t="str">
            <v>Pasajes-Gto.Represen</v>
          </cell>
        </row>
        <row r="1269">
          <cell r="B1269">
            <v>840035</v>
          </cell>
          <cell r="C1269" t="str">
            <v>Hotelería-Gto.Repres</v>
          </cell>
        </row>
        <row r="1270">
          <cell r="B1270">
            <v>840036</v>
          </cell>
          <cell r="C1270" t="str">
            <v>Nafta-Gto.Represent</v>
          </cell>
        </row>
        <row r="1271">
          <cell r="B1271">
            <v>840040</v>
          </cell>
          <cell r="C1271" t="str">
            <v>Cadeteria</v>
          </cell>
        </row>
        <row r="1272">
          <cell r="B1272">
            <v>850001</v>
          </cell>
          <cell r="C1272" t="str">
            <v>Equipos - Faxes</v>
          </cell>
        </row>
        <row r="1273">
          <cell r="B1273">
            <v>850002</v>
          </cell>
          <cell r="C1273" t="str">
            <v>Consumo Telefonico D</v>
          </cell>
        </row>
        <row r="1274">
          <cell r="B1274">
            <v>850003</v>
          </cell>
          <cell r="C1274" t="str">
            <v>Consumo Celular</v>
          </cell>
        </row>
        <row r="1275">
          <cell r="B1275">
            <v>850009</v>
          </cell>
          <cell r="C1275" t="str">
            <v>Equipos Radio Mensajes</v>
          </cell>
        </row>
        <row r="1276">
          <cell r="B1276">
            <v>850102</v>
          </cell>
          <cell r="C1276" t="str">
            <v>Consumo Telefonico s</v>
          </cell>
        </row>
        <row r="1277">
          <cell r="B1277">
            <v>860001</v>
          </cell>
          <cell r="C1277" t="str">
            <v>Vehiculos</v>
          </cell>
        </row>
        <row r="1278">
          <cell r="B1278">
            <v>860003</v>
          </cell>
          <cell r="C1278" t="str">
            <v>Edificios Alquileres</v>
          </cell>
        </row>
        <row r="1279">
          <cell r="B1279">
            <v>860005</v>
          </cell>
          <cell r="C1279" t="str">
            <v>Edificios Impuestos</v>
          </cell>
        </row>
        <row r="1280">
          <cell r="B1280">
            <v>860006</v>
          </cell>
          <cell r="C1280" t="str">
            <v>Seguridad y Vigilancia</v>
          </cell>
        </row>
        <row r="1281">
          <cell r="B1281">
            <v>860007</v>
          </cell>
          <cell r="C1281" t="str">
            <v>Jardinería y Manteni</v>
          </cell>
        </row>
        <row r="1282">
          <cell r="B1282">
            <v>860009</v>
          </cell>
          <cell r="C1282" t="str">
            <v>Electricidad Edificio</v>
          </cell>
        </row>
        <row r="1283">
          <cell r="B1283">
            <v>860012</v>
          </cell>
          <cell r="C1283" t="str">
            <v>Edificios Mantenimiento</v>
          </cell>
        </row>
        <row r="1284">
          <cell r="B1284">
            <v>860014</v>
          </cell>
          <cell r="C1284" t="str">
            <v>Edificios Mobiliario</v>
          </cell>
        </row>
        <row r="1285">
          <cell r="B1285">
            <v>870005</v>
          </cell>
          <cell r="C1285" t="str">
            <v>Servicios Profesiona</v>
          </cell>
        </row>
        <row r="1286">
          <cell r="B1286" t="str">
            <v>*          General</v>
          </cell>
          <cell r="C1286" t="str">
            <v>Administrative Expenses</v>
          </cell>
        </row>
        <row r="1287">
          <cell r="B1287" t="str">
            <v>**         Tech &amp; P</v>
          </cell>
          <cell r="C1287" t="str">
            <v>lan LD</v>
          </cell>
        </row>
      </sheetData>
      <sheetData sheetId="13" refreshError="1"/>
      <sheetData sheetId="14"/>
      <sheetData sheetId="15"/>
      <sheetData sheetId="16"/>
      <sheetData sheetId="17"/>
      <sheetData sheetId="18"/>
      <sheetData sheetId="19"/>
      <sheetData sheetId="20" refreshError="1"/>
      <sheetData sheetId="21" refreshError="1"/>
      <sheetData sheetId="22" refreshError="1"/>
      <sheetData sheetId="23" refreshError="1">
        <row r="180">
          <cell r="B180">
            <v>800001</v>
          </cell>
          <cell r="C180" t="str">
            <v>Salario base</v>
          </cell>
          <cell r="D180">
            <v>0</v>
          </cell>
          <cell r="E180">
            <v>1218501</v>
          </cell>
          <cell r="F180">
            <v>0</v>
          </cell>
        </row>
        <row r="181">
          <cell r="B181">
            <v>800002</v>
          </cell>
          <cell r="C181" t="str">
            <v>Horas Extras</v>
          </cell>
          <cell r="D181">
            <v>0</v>
          </cell>
          <cell r="E181">
            <v>27049</v>
          </cell>
          <cell r="F181">
            <v>0</v>
          </cell>
        </row>
        <row r="182">
          <cell r="B182">
            <v>800003</v>
          </cell>
          <cell r="C182" t="str">
            <v>Aguinaldo</v>
          </cell>
          <cell r="D182">
            <v>0</v>
          </cell>
          <cell r="E182">
            <v>-98764</v>
          </cell>
          <cell r="F182">
            <v>0</v>
          </cell>
        </row>
        <row r="183">
          <cell r="B183">
            <v>800004</v>
          </cell>
          <cell r="C183" t="str">
            <v>Personal Temporario</v>
          </cell>
          <cell r="D183">
            <v>0</v>
          </cell>
          <cell r="E183">
            <v>49611</v>
          </cell>
          <cell r="F183">
            <v>0</v>
          </cell>
        </row>
        <row r="184">
          <cell r="B184">
            <v>800005</v>
          </cell>
          <cell r="C184" t="str">
            <v>Bonif Trimestral - Variab Del Sueldo</v>
          </cell>
          <cell r="D184">
            <v>0</v>
          </cell>
          <cell r="E184">
            <v>0</v>
          </cell>
          <cell r="F184">
            <v>0</v>
          </cell>
        </row>
        <row r="185">
          <cell r="B185">
            <v>800006</v>
          </cell>
          <cell r="C185" t="str">
            <v>Provisión Vacaciones</v>
          </cell>
          <cell r="D185">
            <v>0</v>
          </cell>
          <cell r="E185">
            <v>89926</v>
          </cell>
          <cell r="F185">
            <v>0</v>
          </cell>
        </row>
        <row r="186">
          <cell r="B186">
            <v>800007</v>
          </cell>
          <cell r="C186" t="str">
            <v>Provisión Aguinaldo</v>
          </cell>
          <cell r="D186">
            <v>0</v>
          </cell>
          <cell r="E186">
            <v>136815</v>
          </cell>
          <cell r="F186">
            <v>0</v>
          </cell>
        </row>
        <row r="187">
          <cell r="B187">
            <v>800008</v>
          </cell>
          <cell r="C187" t="str">
            <v>Obra Social - Aseguradora X</v>
          </cell>
          <cell r="D187">
            <v>0</v>
          </cell>
          <cell r="E187">
            <v>69213</v>
          </cell>
          <cell r="F187">
            <v>0</v>
          </cell>
        </row>
        <row r="188">
          <cell r="B188">
            <v>800009</v>
          </cell>
          <cell r="C188" t="str">
            <v>Aporte Patronal Especial Tucumán</v>
          </cell>
          <cell r="D188">
            <v>0</v>
          </cell>
          <cell r="E188">
            <v>2118</v>
          </cell>
          <cell r="F188">
            <v>0</v>
          </cell>
        </row>
        <row r="189">
          <cell r="B189">
            <v>800010</v>
          </cell>
          <cell r="C189" t="str">
            <v>Contribucion No Remunerativa Dto 1207/02</v>
          </cell>
          <cell r="D189">
            <v>0</v>
          </cell>
          <cell r="E189">
            <v>15114</v>
          </cell>
          <cell r="F189">
            <v>0</v>
          </cell>
        </row>
        <row r="190">
          <cell r="B190">
            <v>800011</v>
          </cell>
          <cell r="C190" t="str">
            <v>Aporte Patronal Especial Resistencia</v>
          </cell>
          <cell r="D190">
            <v>0</v>
          </cell>
          <cell r="E190">
            <v>1164</v>
          </cell>
          <cell r="F190">
            <v>0</v>
          </cell>
        </row>
        <row r="191">
          <cell r="B191">
            <v>800012</v>
          </cell>
          <cell r="C191" t="str">
            <v>Remuneración No Monetaria - Dto 1207/02</v>
          </cell>
          <cell r="D191">
            <v>0</v>
          </cell>
          <cell r="E191">
            <v>-2</v>
          </cell>
          <cell r="F191">
            <v>0</v>
          </cell>
        </row>
        <row r="192">
          <cell r="B192">
            <v>800013</v>
          </cell>
          <cell r="C192" t="str">
            <v>Aporte Patronal Especial Santa Fe</v>
          </cell>
          <cell r="D192">
            <v>0</v>
          </cell>
          <cell r="E192">
            <v>8542</v>
          </cell>
          <cell r="F192">
            <v>0</v>
          </cell>
        </row>
        <row r="193">
          <cell r="B193">
            <v>800014</v>
          </cell>
          <cell r="C193" t="str">
            <v>Aporte Patronal Especial Salta</v>
          </cell>
          <cell r="D193">
            <v>0</v>
          </cell>
          <cell r="E193">
            <v>60</v>
          </cell>
          <cell r="F193">
            <v>0</v>
          </cell>
        </row>
        <row r="194">
          <cell r="B194">
            <v>800015</v>
          </cell>
          <cell r="C194" t="str">
            <v>CONTRIBUCIONES JUBILATORIAS</v>
          </cell>
          <cell r="D194">
            <v>0</v>
          </cell>
          <cell r="E194">
            <v>0</v>
          </cell>
          <cell r="F194">
            <v>0</v>
          </cell>
        </row>
        <row r="195">
          <cell r="B195">
            <v>800016</v>
          </cell>
          <cell r="C195" t="str">
            <v>Contrib.Jub. Regulacion oficial</v>
          </cell>
          <cell r="D195">
            <v>0</v>
          </cell>
          <cell r="E195">
            <v>102979</v>
          </cell>
          <cell r="F195">
            <v>0</v>
          </cell>
        </row>
        <row r="196">
          <cell r="B196">
            <v>800017</v>
          </cell>
          <cell r="C196" t="str">
            <v>Salario Familiar - Caja</v>
          </cell>
          <cell r="D196">
            <v>0</v>
          </cell>
          <cell r="E196">
            <v>77685</v>
          </cell>
          <cell r="F196">
            <v>0</v>
          </cell>
        </row>
        <row r="197">
          <cell r="B197">
            <v>800018</v>
          </cell>
          <cell r="C197" t="str">
            <v>A.R.T. Aseguradora de Riesgos de Trabajo</v>
          </cell>
          <cell r="D197">
            <v>0</v>
          </cell>
          <cell r="E197">
            <v>5158</v>
          </cell>
          <cell r="F197">
            <v>0</v>
          </cell>
        </row>
        <row r="198">
          <cell r="B198">
            <v>800021</v>
          </cell>
          <cell r="C198" t="str">
            <v>Cesantias Antiguedad</v>
          </cell>
          <cell r="D198">
            <v>0</v>
          </cell>
          <cell r="E198">
            <v>162205</v>
          </cell>
          <cell r="F198">
            <v>0</v>
          </cell>
        </row>
        <row r="199">
          <cell r="B199">
            <v>800022</v>
          </cell>
          <cell r="C199" t="str">
            <v>Cesantias Vacaciones</v>
          </cell>
          <cell r="D199">
            <v>0</v>
          </cell>
          <cell r="E199">
            <v>2658</v>
          </cell>
          <cell r="F199">
            <v>0</v>
          </cell>
        </row>
        <row r="200">
          <cell r="B200">
            <v>800023</v>
          </cell>
          <cell r="C200" t="str">
            <v>Asist. Med. al Personal</v>
          </cell>
          <cell r="D200">
            <v>0</v>
          </cell>
          <cell r="E200">
            <v>44605</v>
          </cell>
          <cell r="F200">
            <v>0</v>
          </cell>
        </row>
        <row r="201">
          <cell r="B201">
            <v>800024</v>
          </cell>
          <cell r="C201" t="str">
            <v>Cupones de Almuerzo y Alimentos</v>
          </cell>
          <cell r="D201">
            <v>0</v>
          </cell>
          <cell r="E201">
            <v>239629</v>
          </cell>
          <cell r="F201">
            <v>0</v>
          </cell>
        </row>
        <row r="202">
          <cell r="B202">
            <v>800025</v>
          </cell>
          <cell r="C202" t="str">
            <v>Provision Cargas Sociales Vacaciones</v>
          </cell>
          <cell r="D202">
            <v>0</v>
          </cell>
          <cell r="E202">
            <v>-32216</v>
          </cell>
          <cell r="F202">
            <v>0</v>
          </cell>
        </row>
        <row r="203">
          <cell r="B203">
            <v>800026</v>
          </cell>
          <cell r="C203" t="str">
            <v>Provision Cargas Sociales Aguinaldo</v>
          </cell>
          <cell r="D203">
            <v>0</v>
          </cell>
          <cell r="E203">
            <v>31573</v>
          </cell>
          <cell r="F203">
            <v>0</v>
          </cell>
        </row>
        <row r="204">
          <cell r="B204">
            <v>800027</v>
          </cell>
          <cell r="C204" t="str">
            <v>Incentivos al Personal Ejecutivo</v>
          </cell>
          <cell r="D204">
            <v>0</v>
          </cell>
          <cell r="E204">
            <v>222951</v>
          </cell>
          <cell r="F204">
            <v>0</v>
          </cell>
        </row>
        <row r="205">
          <cell r="B205">
            <v>800029</v>
          </cell>
          <cell r="C205" t="str">
            <v>Incentivos - Premios</v>
          </cell>
          <cell r="D205">
            <v>0</v>
          </cell>
          <cell r="E205">
            <v>24893</v>
          </cell>
          <cell r="F205">
            <v>0</v>
          </cell>
        </row>
        <row r="206">
          <cell r="B206">
            <v>800032</v>
          </cell>
          <cell r="C206" t="str">
            <v>Honorarios Juicio de Empleados</v>
          </cell>
          <cell r="D206">
            <v>0</v>
          </cell>
          <cell r="E206">
            <v>72184</v>
          </cell>
          <cell r="F206">
            <v>0</v>
          </cell>
        </row>
        <row r="207">
          <cell r="B207">
            <v>800034</v>
          </cell>
          <cell r="C207" t="str">
            <v>Impuesto Entre Rios</v>
          </cell>
          <cell r="D207">
            <v>0</v>
          </cell>
          <cell r="E207">
            <v>0</v>
          </cell>
          <cell r="F207">
            <v>0</v>
          </cell>
        </row>
        <row r="208">
          <cell r="B208">
            <v>820001</v>
          </cell>
          <cell r="C208" t="str">
            <v>Papeleria e Imprenta</v>
          </cell>
          <cell r="D208">
            <v>0</v>
          </cell>
          <cell r="E208">
            <v>7815</v>
          </cell>
          <cell r="F208">
            <v>0</v>
          </cell>
        </row>
        <row r="209">
          <cell r="B209">
            <v>820002</v>
          </cell>
          <cell r="C209" t="str">
            <v>Correo</v>
          </cell>
          <cell r="D209">
            <v>0</v>
          </cell>
          <cell r="E209">
            <v>70271</v>
          </cell>
          <cell r="F209">
            <v>0</v>
          </cell>
        </row>
        <row r="210">
          <cell r="B210">
            <v>820003</v>
          </cell>
          <cell r="C210" t="str">
            <v>Fletes</v>
          </cell>
          <cell r="D210">
            <v>0</v>
          </cell>
          <cell r="E210">
            <v>8270</v>
          </cell>
          <cell r="F210">
            <v>0</v>
          </cell>
        </row>
        <row r="211">
          <cell r="B211">
            <v>820004</v>
          </cell>
          <cell r="C211" t="str">
            <v>Copias y Fotocopias</v>
          </cell>
          <cell r="D211">
            <v>0</v>
          </cell>
          <cell r="E211">
            <v>16486</v>
          </cell>
          <cell r="F211">
            <v>0</v>
          </cell>
        </row>
        <row r="212">
          <cell r="B212">
            <v>820005</v>
          </cell>
          <cell r="C212" t="str">
            <v>Equip. y acces. de Oficina</v>
          </cell>
          <cell r="D212">
            <v>0</v>
          </cell>
          <cell r="E212">
            <v>1606</v>
          </cell>
          <cell r="F212">
            <v>0</v>
          </cell>
        </row>
        <row r="213">
          <cell r="B213">
            <v>820007</v>
          </cell>
          <cell r="C213" t="str">
            <v>Serv. de Comp. - Equipo de Comput.</v>
          </cell>
          <cell r="D213">
            <v>0</v>
          </cell>
          <cell r="E213">
            <v>168</v>
          </cell>
          <cell r="F213">
            <v>0</v>
          </cell>
        </row>
        <row r="214">
          <cell r="B214">
            <v>820009</v>
          </cell>
          <cell r="C214" t="str">
            <v>Gastos de Librería</v>
          </cell>
          <cell r="D214">
            <v>0</v>
          </cell>
          <cell r="E214">
            <v>14567</v>
          </cell>
          <cell r="F214">
            <v>0</v>
          </cell>
        </row>
        <row r="215">
          <cell r="B215">
            <v>820010</v>
          </cell>
          <cell r="C215" t="str">
            <v>Peaje</v>
          </cell>
          <cell r="D215">
            <v>0</v>
          </cell>
          <cell r="E215">
            <v>1856</v>
          </cell>
          <cell r="F215">
            <v>0</v>
          </cell>
        </row>
        <row r="216">
          <cell r="B216">
            <v>820011</v>
          </cell>
          <cell r="C216" t="str">
            <v>Sistemas Servicios Menores</v>
          </cell>
          <cell r="D216">
            <v>0</v>
          </cell>
          <cell r="E216">
            <v>572</v>
          </cell>
          <cell r="F216">
            <v>0</v>
          </cell>
        </row>
        <row r="217">
          <cell r="B217">
            <v>820013</v>
          </cell>
          <cell r="C217" t="str">
            <v>LAN</v>
          </cell>
          <cell r="D217">
            <v>0</v>
          </cell>
          <cell r="E217">
            <v>195</v>
          </cell>
          <cell r="F217">
            <v>0</v>
          </cell>
        </row>
        <row r="218">
          <cell r="B218">
            <v>820014</v>
          </cell>
          <cell r="C218" t="str">
            <v>Mid Range</v>
          </cell>
          <cell r="D218">
            <v>0</v>
          </cell>
          <cell r="E218">
            <v>0</v>
          </cell>
          <cell r="F218">
            <v>0</v>
          </cell>
        </row>
        <row r="219">
          <cell r="B219">
            <v>820016</v>
          </cell>
          <cell r="C219" t="str">
            <v>WAN</v>
          </cell>
          <cell r="D219">
            <v>0</v>
          </cell>
          <cell r="E219">
            <v>1205</v>
          </cell>
          <cell r="F219">
            <v>0</v>
          </cell>
        </row>
        <row r="220">
          <cell r="B220">
            <v>820019</v>
          </cell>
          <cell r="C220" t="str">
            <v>Centro de distribución Benavidez</v>
          </cell>
          <cell r="D220">
            <v>0</v>
          </cell>
          <cell r="E220">
            <v>18908</v>
          </cell>
          <cell r="F220">
            <v>0</v>
          </cell>
        </row>
        <row r="221">
          <cell r="B221">
            <v>820020</v>
          </cell>
          <cell r="C221" t="str">
            <v>Cableados</v>
          </cell>
          <cell r="D221">
            <v>0</v>
          </cell>
          <cell r="E221">
            <v>0</v>
          </cell>
          <cell r="F221">
            <v>0</v>
          </cell>
        </row>
        <row r="222">
          <cell r="B222">
            <v>820021</v>
          </cell>
          <cell r="C222" t="str">
            <v>Higiene y Seguridad - Politica</v>
          </cell>
          <cell r="D222">
            <v>0</v>
          </cell>
          <cell r="E222">
            <v>287</v>
          </cell>
          <cell r="F222">
            <v>0</v>
          </cell>
        </row>
        <row r="223">
          <cell r="B223">
            <v>830005</v>
          </cell>
          <cell r="C223" t="str">
            <v>Recupero gastos Personal Extranjero</v>
          </cell>
          <cell r="D223">
            <v>0</v>
          </cell>
          <cell r="E223">
            <v>0</v>
          </cell>
          <cell r="F223">
            <v>0</v>
          </cell>
        </row>
        <row r="224">
          <cell r="B224">
            <v>840001</v>
          </cell>
          <cell r="C224" t="str">
            <v>Taxis y Remises</v>
          </cell>
          <cell r="D224">
            <v>0</v>
          </cell>
          <cell r="E224">
            <v>23649</v>
          </cell>
          <cell r="F224">
            <v>0</v>
          </cell>
        </row>
        <row r="225">
          <cell r="B225">
            <v>840002</v>
          </cell>
          <cell r="C225" t="str">
            <v>Comidas de Presidencia</v>
          </cell>
          <cell r="D225">
            <v>0</v>
          </cell>
          <cell r="E225">
            <v>0</v>
          </cell>
          <cell r="F225">
            <v>0</v>
          </cell>
        </row>
        <row r="226">
          <cell r="B226">
            <v>840003</v>
          </cell>
          <cell r="C226" t="str">
            <v>Comidas de Negocios</v>
          </cell>
          <cell r="D226">
            <v>0</v>
          </cell>
          <cell r="E226">
            <v>28443</v>
          </cell>
          <cell r="F226">
            <v>0</v>
          </cell>
        </row>
        <row r="227">
          <cell r="B227">
            <v>840004</v>
          </cell>
          <cell r="C227" t="str">
            <v>Miscelaneos</v>
          </cell>
          <cell r="D227">
            <v>0</v>
          </cell>
          <cell r="E227">
            <v>16202</v>
          </cell>
          <cell r="F227">
            <v>0</v>
          </cell>
        </row>
        <row r="228">
          <cell r="B228">
            <v>840005</v>
          </cell>
          <cell r="C228" t="str">
            <v>Viaticos</v>
          </cell>
          <cell r="D228">
            <v>0</v>
          </cell>
          <cell r="E228">
            <v>102533</v>
          </cell>
          <cell r="F228">
            <v>0</v>
          </cell>
        </row>
        <row r="229">
          <cell r="B229">
            <v>840006</v>
          </cell>
          <cell r="C229" t="str">
            <v>Limpieza de Edificios</v>
          </cell>
          <cell r="D229">
            <v>0</v>
          </cell>
          <cell r="E229">
            <v>10267</v>
          </cell>
          <cell r="F229">
            <v>0</v>
          </cell>
        </row>
        <row r="230">
          <cell r="B230">
            <v>840009</v>
          </cell>
          <cell r="C230" t="str">
            <v>Entretenimientos</v>
          </cell>
          <cell r="D230">
            <v>0</v>
          </cell>
          <cell r="E230">
            <v>36</v>
          </cell>
          <cell r="F230">
            <v>0</v>
          </cell>
        </row>
        <row r="231">
          <cell r="B231">
            <v>840011</v>
          </cell>
          <cell r="C231" t="str">
            <v>Otros Gs. de Negocios</v>
          </cell>
          <cell r="D231">
            <v>0</v>
          </cell>
          <cell r="E231">
            <v>2051</v>
          </cell>
          <cell r="F231">
            <v>0</v>
          </cell>
        </row>
        <row r="232">
          <cell r="B232">
            <v>840012</v>
          </cell>
          <cell r="C232" t="str">
            <v>Gastos de Relocación</v>
          </cell>
          <cell r="D232">
            <v>0</v>
          </cell>
          <cell r="E232">
            <v>4543</v>
          </cell>
          <cell r="F232">
            <v>0</v>
          </cell>
        </row>
        <row r="233">
          <cell r="B233">
            <v>840013</v>
          </cell>
          <cell r="C233" t="str">
            <v>Servicio de Cafeteria</v>
          </cell>
          <cell r="D233">
            <v>0</v>
          </cell>
          <cell r="E233">
            <v>13782</v>
          </cell>
          <cell r="F233">
            <v>0</v>
          </cell>
        </row>
        <row r="234">
          <cell r="B234">
            <v>840014</v>
          </cell>
          <cell r="C234" t="str">
            <v>Entrenamientos y Seminarios</v>
          </cell>
          <cell r="D234">
            <v>0</v>
          </cell>
          <cell r="E234">
            <v>14699</v>
          </cell>
          <cell r="F234">
            <v>0</v>
          </cell>
        </row>
        <row r="235">
          <cell r="B235">
            <v>840017</v>
          </cell>
          <cell r="C235" t="str">
            <v>Cuotas y Suscripciones</v>
          </cell>
          <cell r="D235">
            <v>0</v>
          </cell>
          <cell r="E235">
            <v>1733</v>
          </cell>
          <cell r="F235">
            <v>0</v>
          </cell>
        </row>
        <row r="236">
          <cell r="B236">
            <v>840019</v>
          </cell>
          <cell r="C236" t="str">
            <v>Eventos Auspiciados por la CO. para Emplead</v>
          </cell>
          <cell r="D236">
            <v>0</v>
          </cell>
          <cell r="E236">
            <v>1119</v>
          </cell>
          <cell r="F236">
            <v>0</v>
          </cell>
        </row>
        <row r="237">
          <cell r="B237">
            <v>840021</v>
          </cell>
          <cell r="C237" t="str">
            <v>Reclutamiento</v>
          </cell>
          <cell r="D237">
            <v>0</v>
          </cell>
          <cell r="E237">
            <v>12000</v>
          </cell>
          <cell r="F237">
            <v>0</v>
          </cell>
        </row>
        <row r="238">
          <cell r="B238">
            <v>840023</v>
          </cell>
          <cell r="C238" t="str">
            <v>Video y Manual capacitacion agentes</v>
          </cell>
          <cell r="D238">
            <v>0</v>
          </cell>
          <cell r="E238">
            <v>56</v>
          </cell>
          <cell r="F238">
            <v>0</v>
          </cell>
        </row>
        <row r="239">
          <cell r="B239">
            <v>840024</v>
          </cell>
          <cell r="C239" t="str">
            <v>Uniformes / Indumentaria</v>
          </cell>
          <cell r="D239">
            <v>0</v>
          </cell>
          <cell r="E239">
            <v>238</v>
          </cell>
          <cell r="F239">
            <v>0</v>
          </cell>
        </row>
        <row r="240">
          <cell r="B240">
            <v>840031</v>
          </cell>
          <cell r="C240" t="str">
            <v>Telefonía-Mantenimientos y Servicios</v>
          </cell>
          <cell r="D240">
            <v>0</v>
          </cell>
          <cell r="E240">
            <v>6822</v>
          </cell>
          <cell r="F240">
            <v>0</v>
          </cell>
        </row>
        <row r="241">
          <cell r="B241">
            <v>840032</v>
          </cell>
          <cell r="C241" t="str">
            <v>Comidas Diarias Accionistas, Presidente y Director</v>
          </cell>
          <cell r="D241">
            <v>0</v>
          </cell>
          <cell r="E241">
            <v>213</v>
          </cell>
          <cell r="F241">
            <v>0</v>
          </cell>
        </row>
        <row r="242">
          <cell r="B242">
            <v>840033</v>
          </cell>
          <cell r="C242" t="str">
            <v>Comidas</v>
          </cell>
          <cell r="D242">
            <v>0</v>
          </cell>
          <cell r="E242">
            <v>7702</v>
          </cell>
          <cell r="F242">
            <v>0</v>
          </cell>
        </row>
        <row r="243">
          <cell r="B243">
            <v>840034</v>
          </cell>
          <cell r="C243" t="str">
            <v>Pasajes</v>
          </cell>
          <cell r="D243">
            <v>0</v>
          </cell>
          <cell r="E243">
            <v>122989</v>
          </cell>
          <cell r="F243">
            <v>0</v>
          </cell>
        </row>
        <row r="244">
          <cell r="B244">
            <v>840035</v>
          </cell>
          <cell r="C244" t="str">
            <v>Hotelería</v>
          </cell>
          <cell r="D244">
            <v>0</v>
          </cell>
          <cell r="E244">
            <v>158679</v>
          </cell>
          <cell r="F244">
            <v>0</v>
          </cell>
        </row>
        <row r="245">
          <cell r="B245">
            <v>840036</v>
          </cell>
          <cell r="C245" t="str">
            <v>Nafta</v>
          </cell>
          <cell r="D245">
            <v>0</v>
          </cell>
          <cell r="E245">
            <v>25249</v>
          </cell>
          <cell r="F245">
            <v>0</v>
          </cell>
        </row>
        <row r="246">
          <cell r="B246">
            <v>840039</v>
          </cell>
          <cell r="C246" t="str">
            <v>Fees de Operacion</v>
          </cell>
          <cell r="D246">
            <v>0</v>
          </cell>
          <cell r="E246">
            <v>0</v>
          </cell>
          <cell r="F246">
            <v>0</v>
          </cell>
        </row>
        <row r="247">
          <cell r="B247">
            <v>840040</v>
          </cell>
          <cell r="C247" t="str">
            <v>Cadeteria</v>
          </cell>
          <cell r="D247">
            <v>0</v>
          </cell>
          <cell r="E247">
            <v>-703</v>
          </cell>
          <cell r="F247">
            <v>0</v>
          </cell>
        </row>
        <row r="248">
          <cell r="B248">
            <v>850001</v>
          </cell>
          <cell r="C248" t="str">
            <v>Equipos - Faxes</v>
          </cell>
          <cell r="D248">
            <v>0</v>
          </cell>
          <cell r="E248">
            <v>0</v>
          </cell>
          <cell r="F248">
            <v>0</v>
          </cell>
        </row>
        <row r="249">
          <cell r="B249">
            <v>850002</v>
          </cell>
          <cell r="C249" t="str">
            <v>Consumo Telefonico Distribuido</v>
          </cell>
          <cell r="D249">
            <v>0</v>
          </cell>
          <cell r="E249">
            <v>86500</v>
          </cell>
          <cell r="F249">
            <v>0</v>
          </cell>
        </row>
        <row r="250">
          <cell r="B250">
            <v>850003</v>
          </cell>
          <cell r="C250" t="str">
            <v>Consumo Celular</v>
          </cell>
          <cell r="D250">
            <v>0</v>
          </cell>
          <cell r="E250">
            <v>21487</v>
          </cell>
          <cell r="F250">
            <v>0</v>
          </cell>
        </row>
        <row r="251">
          <cell r="B251">
            <v>850007</v>
          </cell>
          <cell r="C251" t="str">
            <v>Equipos Telefonicos</v>
          </cell>
          <cell r="D251">
            <v>0</v>
          </cell>
          <cell r="E251">
            <v>0</v>
          </cell>
          <cell r="F251">
            <v>0</v>
          </cell>
        </row>
        <row r="252">
          <cell r="B252">
            <v>850008</v>
          </cell>
          <cell r="C252" t="str">
            <v>Equipos Celulares</v>
          </cell>
          <cell r="D252">
            <v>0</v>
          </cell>
          <cell r="E252">
            <v>98</v>
          </cell>
          <cell r="F252">
            <v>0</v>
          </cell>
        </row>
        <row r="253">
          <cell r="B253">
            <v>850010</v>
          </cell>
          <cell r="C253" t="str">
            <v>Consumo Telefonico 0-800</v>
          </cell>
          <cell r="D253">
            <v>0</v>
          </cell>
          <cell r="E253">
            <v>0</v>
          </cell>
          <cell r="F253">
            <v>0</v>
          </cell>
        </row>
        <row r="254">
          <cell r="B254">
            <v>850011</v>
          </cell>
          <cell r="C254" t="str">
            <v>Consumo Larga Distancia</v>
          </cell>
          <cell r="D254">
            <v>0</v>
          </cell>
          <cell r="E254">
            <v>0</v>
          </cell>
          <cell r="F254">
            <v>0</v>
          </cell>
        </row>
        <row r="255">
          <cell r="B255">
            <v>850102</v>
          </cell>
          <cell r="C255" t="str">
            <v>Consumo Telefonico sin distribución</v>
          </cell>
          <cell r="D255">
            <v>0</v>
          </cell>
          <cell r="E255">
            <v>25381</v>
          </cell>
          <cell r="F255">
            <v>0</v>
          </cell>
        </row>
        <row r="256">
          <cell r="B256">
            <v>860001</v>
          </cell>
          <cell r="C256" t="str">
            <v>Vehiculos</v>
          </cell>
          <cell r="D256">
            <v>0</v>
          </cell>
          <cell r="E256">
            <v>1244</v>
          </cell>
          <cell r="F256">
            <v>0</v>
          </cell>
        </row>
        <row r="257">
          <cell r="B257">
            <v>860003</v>
          </cell>
          <cell r="C257" t="str">
            <v>Edificios Alquileres</v>
          </cell>
          <cell r="D257">
            <v>0</v>
          </cell>
          <cell r="E257">
            <v>143814</v>
          </cell>
          <cell r="F257">
            <v>0</v>
          </cell>
        </row>
        <row r="258">
          <cell r="B258">
            <v>860004</v>
          </cell>
          <cell r="C258" t="str">
            <v>Edificios reparaciones</v>
          </cell>
          <cell r="D258">
            <v>0</v>
          </cell>
          <cell r="E258">
            <v>8749</v>
          </cell>
          <cell r="F258">
            <v>0</v>
          </cell>
        </row>
        <row r="259">
          <cell r="B259">
            <v>860005</v>
          </cell>
          <cell r="C259" t="str">
            <v>Edificios Impuestos y Servicios</v>
          </cell>
          <cell r="D259">
            <v>0</v>
          </cell>
          <cell r="E259">
            <v>19549</v>
          </cell>
          <cell r="F259">
            <v>0</v>
          </cell>
        </row>
        <row r="260">
          <cell r="B260">
            <v>860006</v>
          </cell>
          <cell r="C260" t="str">
            <v>Seguridad y Vigilancia</v>
          </cell>
          <cell r="D260">
            <v>0</v>
          </cell>
          <cell r="E260">
            <v>68397</v>
          </cell>
          <cell r="F260">
            <v>0</v>
          </cell>
        </row>
        <row r="261">
          <cell r="B261">
            <v>860007</v>
          </cell>
          <cell r="C261" t="str">
            <v>Jardinería y Mantenimiento de Plantas</v>
          </cell>
          <cell r="D261">
            <v>0</v>
          </cell>
          <cell r="E261">
            <v>0</v>
          </cell>
          <cell r="F261">
            <v>0</v>
          </cell>
        </row>
        <row r="262">
          <cell r="B262">
            <v>860008</v>
          </cell>
          <cell r="C262" t="str">
            <v>Electricidad Store</v>
          </cell>
          <cell r="D262">
            <v>0</v>
          </cell>
          <cell r="E262">
            <v>11821</v>
          </cell>
          <cell r="F262">
            <v>0</v>
          </cell>
        </row>
        <row r="263">
          <cell r="B263">
            <v>860009</v>
          </cell>
          <cell r="C263" t="str">
            <v>Electricidad Edificio</v>
          </cell>
          <cell r="D263">
            <v>0</v>
          </cell>
          <cell r="E263">
            <v>0</v>
          </cell>
          <cell r="F263">
            <v>0</v>
          </cell>
        </row>
        <row r="264">
          <cell r="B264">
            <v>860012</v>
          </cell>
          <cell r="C264" t="str">
            <v>Edificios Mantenimiento</v>
          </cell>
          <cell r="D264">
            <v>0</v>
          </cell>
          <cell r="E264">
            <v>24854</v>
          </cell>
          <cell r="F264">
            <v>0</v>
          </cell>
        </row>
        <row r="265">
          <cell r="B265">
            <v>860014</v>
          </cell>
          <cell r="C265" t="str">
            <v>Edificios Mobiliario</v>
          </cell>
          <cell r="D265">
            <v>0</v>
          </cell>
          <cell r="E265">
            <v>298</v>
          </cell>
          <cell r="F265">
            <v>0</v>
          </cell>
        </row>
        <row r="266">
          <cell r="B266">
            <v>870001</v>
          </cell>
          <cell r="C266" t="str">
            <v>Auditorias e Impuestos</v>
          </cell>
          <cell r="D266">
            <v>0</v>
          </cell>
          <cell r="E266">
            <v>0</v>
          </cell>
          <cell r="F266">
            <v>0</v>
          </cell>
        </row>
        <row r="267">
          <cell r="B267">
            <v>870002</v>
          </cell>
          <cell r="C267" t="str">
            <v>Consultoria</v>
          </cell>
          <cell r="D267">
            <v>0</v>
          </cell>
          <cell r="E267">
            <v>1225</v>
          </cell>
          <cell r="F267">
            <v>0</v>
          </cell>
        </row>
        <row r="268">
          <cell r="B268">
            <v>870003</v>
          </cell>
          <cell r="C268" t="str">
            <v>Provision Legales</v>
          </cell>
          <cell r="D268">
            <v>0</v>
          </cell>
          <cell r="E268">
            <v>482</v>
          </cell>
          <cell r="F268">
            <v>0</v>
          </cell>
        </row>
        <row r="269">
          <cell r="B269">
            <v>870005</v>
          </cell>
          <cell r="C269" t="str">
            <v>Servicios Profesionales Generales y Menores</v>
          </cell>
          <cell r="D269">
            <v>0</v>
          </cell>
          <cell r="E269">
            <v>131557</v>
          </cell>
          <cell r="F269">
            <v>0</v>
          </cell>
        </row>
        <row r="270">
          <cell r="B270">
            <v>870006</v>
          </cell>
          <cell r="C270" t="str">
            <v>Instituc. - Serv.Profes.</v>
          </cell>
          <cell r="D270">
            <v>0</v>
          </cell>
          <cell r="E270">
            <v>0</v>
          </cell>
          <cell r="F270">
            <v>0</v>
          </cell>
        </row>
        <row r="271">
          <cell r="B271">
            <v>870007</v>
          </cell>
          <cell r="C271" t="str">
            <v>Honor. Legales (TESORERIA)</v>
          </cell>
          <cell r="D271">
            <v>0</v>
          </cell>
          <cell r="E271">
            <v>1924</v>
          </cell>
          <cell r="F271">
            <v>0</v>
          </cell>
        </row>
        <row r="272">
          <cell r="B272">
            <v>870008</v>
          </cell>
          <cell r="C272" t="str">
            <v>Honorarios</v>
          </cell>
          <cell r="D272">
            <v>0</v>
          </cell>
          <cell r="E272">
            <v>0</v>
          </cell>
          <cell r="F272">
            <v>0</v>
          </cell>
        </row>
        <row r="273">
          <cell r="B273">
            <v>870013</v>
          </cell>
          <cell r="D273">
            <v>0</v>
          </cell>
          <cell r="E273">
            <v>0</v>
          </cell>
          <cell r="F273">
            <v>0</v>
          </cell>
        </row>
        <row r="274">
          <cell r="B274">
            <v>880001</v>
          </cell>
          <cell r="C274" t="str">
            <v>Seguros Varios</v>
          </cell>
          <cell r="D274">
            <v>0</v>
          </cell>
          <cell r="E274">
            <v>0</v>
          </cell>
          <cell r="F274">
            <v>0</v>
          </cell>
        </row>
        <row r="275">
          <cell r="B275">
            <v>880002</v>
          </cell>
          <cell r="D275">
            <v>0</v>
          </cell>
          <cell r="E275">
            <v>30781</v>
          </cell>
          <cell r="F275">
            <v>0</v>
          </cell>
        </row>
        <row r="276">
          <cell r="B276" t="str">
            <v>*         GeneralAdministrative Expense</v>
          </cell>
          <cell r="D276">
            <v>0</v>
          </cell>
          <cell r="E276">
            <v>3746344</v>
          </cell>
          <cell r="F276">
            <v>0</v>
          </cell>
        </row>
        <row r="277">
          <cell r="B277">
            <v>711016</v>
          </cell>
          <cell r="C277" t="str">
            <v>Insumos de Mantenimiento</v>
          </cell>
          <cell r="D277">
            <v>0</v>
          </cell>
          <cell r="E277">
            <v>549</v>
          </cell>
          <cell r="F277">
            <v>0</v>
          </cell>
        </row>
        <row r="278">
          <cell r="B278">
            <v>720501</v>
          </cell>
          <cell r="C278" t="str">
            <v>Fletes</v>
          </cell>
          <cell r="D278">
            <v>0</v>
          </cell>
          <cell r="E278">
            <v>0</v>
          </cell>
          <cell r="F278">
            <v>0</v>
          </cell>
        </row>
        <row r="279">
          <cell r="B279" t="str">
            <v>*         Maintenance and Repair</v>
          </cell>
          <cell r="C279" t="e">
            <v>#N/A</v>
          </cell>
          <cell r="D279">
            <v>0</v>
          </cell>
          <cell r="E279">
            <v>549</v>
          </cell>
          <cell r="F279">
            <v>0</v>
          </cell>
        </row>
        <row r="1183">
          <cell r="B1183">
            <v>800001</v>
          </cell>
          <cell r="C1183" t="str">
            <v>Salario base</v>
          </cell>
          <cell r="D1183">
            <v>0</v>
          </cell>
          <cell r="E1183">
            <v>712129</v>
          </cell>
          <cell r="F1183">
            <v>0</v>
          </cell>
        </row>
        <row r="1184">
          <cell r="B1184">
            <v>800002</v>
          </cell>
          <cell r="C1184" t="str">
            <v>Horas Extras</v>
          </cell>
          <cell r="D1184">
            <v>0</v>
          </cell>
          <cell r="E1184">
            <v>0</v>
          </cell>
          <cell r="F1184">
            <v>0</v>
          </cell>
        </row>
        <row r="1185">
          <cell r="B1185">
            <v>800003</v>
          </cell>
          <cell r="C1185" t="str">
            <v>Aguinaldo</v>
          </cell>
          <cell r="D1185">
            <v>0</v>
          </cell>
          <cell r="E1185">
            <v>164</v>
          </cell>
          <cell r="F1185">
            <v>0</v>
          </cell>
        </row>
        <row r="1186">
          <cell r="B1186">
            <v>800004</v>
          </cell>
          <cell r="C1186" t="str">
            <v>Personal Temporario</v>
          </cell>
          <cell r="D1186">
            <v>0</v>
          </cell>
          <cell r="E1186">
            <v>0</v>
          </cell>
          <cell r="F1186">
            <v>0</v>
          </cell>
        </row>
        <row r="1187">
          <cell r="B1187">
            <v>800005</v>
          </cell>
          <cell r="C1187" t="str">
            <v>Bonif Trimestral - Variab Del Sueldo</v>
          </cell>
          <cell r="D1187">
            <v>0</v>
          </cell>
          <cell r="E1187">
            <v>0</v>
          </cell>
          <cell r="F1187">
            <v>0</v>
          </cell>
        </row>
        <row r="1188">
          <cell r="B1188">
            <v>800006</v>
          </cell>
          <cell r="C1188" t="str">
            <v>Provisión Vacaciones</v>
          </cell>
          <cell r="D1188">
            <v>0</v>
          </cell>
          <cell r="E1188">
            <v>56404</v>
          </cell>
          <cell r="F1188">
            <v>0</v>
          </cell>
        </row>
        <row r="1189">
          <cell r="B1189">
            <v>800007</v>
          </cell>
          <cell r="C1189" t="str">
            <v>Provisión Aguinaldo</v>
          </cell>
          <cell r="D1189">
            <v>0</v>
          </cell>
          <cell r="E1189">
            <v>65040</v>
          </cell>
          <cell r="F1189">
            <v>0</v>
          </cell>
        </row>
        <row r="1190">
          <cell r="B1190">
            <v>800008</v>
          </cell>
          <cell r="C1190" t="str">
            <v>Obra Social - Aseguradora X</v>
          </cell>
          <cell r="D1190">
            <v>0</v>
          </cell>
          <cell r="E1190">
            <v>35529</v>
          </cell>
          <cell r="F1190">
            <v>0</v>
          </cell>
        </row>
        <row r="1191">
          <cell r="B1191">
            <v>800009</v>
          </cell>
          <cell r="C1191" t="str">
            <v>Aporte Patronal Especial Tucumán</v>
          </cell>
          <cell r="D1191">
            <v>0</v>
          </cell>
          <cell r="E1191">
            <v>0</v>
          </cell>
          <cell r="F1191">
            <v>0</v>
          </cell>
        </row>
        <row r="1192">
          <cell r="B1192">
            <v>800010</v>
          </cell>
          <cell r="C1192" t="str">
            <v>Contribucion No Remunerativa Dto 1207/02</v>
          </cell>
          <cell r="D1192">
            <v>0</v>
          </cell>
          <cell r="E1192">
            <v>0</v>
          </cell>
          <cell r="F1192">
            <v>0</v>
          </cell>
        </row>
        <row r="1193">
          <cell r="B1193">
            <v>800011</v>
          </cell>
          <cell r="C1193" t="str">
            <v>Aporte Patronal Especial Resistencia</v>
          </cell>
          <cell r="D1193">
            <v>0</v>
          </cell>
          <cell r="E1193">
            <v>0</v>
          </cell>
          <cell r="F1193">
            <v>0</v>
          </cell>
        </row>
        <row r="1194">
          <cell r="B1194">
            <v>800012</v>
          </cell>
          <cell r="C1194" t="str">
            <v>Remuneración No Monetaria - Dto 1207/02</v>
          </cell>
          <cell r="D1194">
            <v>0</v>
          </cell>
          <cell r="E1194">
            <v>0</v>
          </cell>
          <cell r="F1194">
            <v>0</v>
          </cell>
        </row>
        <row r="1195">
          <cell r="B1195">
            <v>800013</v>
          </cell>
          <cell r="C1195" t="str">
            <v>Aporte Patronal Especial Santa Fe</v>
          </cell>
          <cell r="D1195">
            <v>0</v>
          </cell>
          <cell r="E1195">
            <v>0</v>
          </cell>
          <cell r="F1195">
            <v>0</v>
          </cell>
        </row>
        <row r="1196">
          <cell r="B1196">
            <v>800014</v>
          </cell>
          <cell r="C1196" t="str">
            <v>Aporte Patronal Especial Salta</v>
          </cell>
          <cell r="D1196">
            <v>0</v>
          </cell>
          <cell r="E1196">
            <v>0</v>
          </cell>
          <cell r="F1196">
            <v>0</v>
          </cell>
        </row>
        <row r="1197">
          <cell r="B1197">
            <v>800015</v>
          </cell>
          <cell r="C1197" t="str">
            <v>CONTRIBUCIONES JUBILATORIAS</v>
          </cell>
          <cell r="D1197">
            <v>0</v>
          </cell>
          <cell r="E1197">
            <v>0</v>
          </cell>
          <cell r="F1197">
            <v>0</v>
          </cell>
        </row>
        <row r="1198">
          <cell r="B1198">
            <v>800016</v>
          </cell>
          <cell r="C1198" t="str">
            <v>Contrib.Jub. Regulacion oficial</v>
          </cell>
          <cell r="D1198">
            <v>0</v>
          </cell>
          <cell r="E1198">
            <v>77032</v>
          </cell>
          <cell r="F1198">
            <v>0</v>
          </cell>
        </row>
        <row r="1199">
          <cell r="B1199">
            <v>800017</v>
          </cell>
          <cell r="C1199" t="str">
            <v>Salario Familiar - Caja</v>
          </cell>
          <cell r="D1199">
            <v>0</v>
          </cell>
          <cell r="E1199">
            <v>40064</v>
          </cell>
          <cell r="F1199">
            <v>0</v>
          </cell>
        </row>
        <row r="1200">
          <cell r="B1200">
            <v>800018</v>
          </cell>
          <cell r="C1200" t="str">
            <v>A.R.T. Aseguradora de Riesgos de Trabajo</v>
          </cell>
          <cell r="D1200">
            <v>0</v>
          </cell>
          <cell r="E1200">
            <v>1641</v>
          </cell>
          <cell r="F1200">
            <v>0</v>
          </cell>
        </row>
        <row r="1201">
          <cell r="B1201">
            <v>800021</v>
          </cell>
          <cell r="C1201" t="str">
            <v>Cesantias Antiguedad</v>
          </cell>
          <cell r="D1201">
            <v>0</v>
          </cell>
          <cell r="E1201">
            <v>0</v>
          </cell>
          <cell r="F1201">
            <v>0</v>
          </cell>
        </row>
        <row r="1202">
          <cell r="B1202">
            <v>800022</v>
          </cell>
          <cell r="C1202" t="str">
            <v>Cesantias Vacaciones</v>
          </cell>
          <cell r="D1202">
            <v>0</v>
          </cell>
          <cell r="E1202">
            <v>0</v>
          </cell>
          <cell r="F1202">
            <v>0</v>
          </cell>
        </row>
        <row r="1203">
          <cell r="B1203">
            <v>800023</v>
          </cell>
          <cell r="C1203" t="str">
            <v>Asist. Med. al Personal</v>
          </cell>
          <cell r="D1203">
            <v>0</v>
          </cell>
          <cell r="E1203">
            <v>6539</v>
          </cell>
          <cell r="F1203">
            <v>0</v>
          </cell>
        </row>
        <row r="1204">
          <cell r="B1204">
            <v>800024</v>
          </cell>
          <cell r="C1204" t="str">
            <v>Cupones de Almuerzo y Alimentos</v>
          </cell>
          <cell r="D1204">
            <v>0</v>
          </cell>
          <cell r="E1204">
            <v>112759</v>
          </cell>
          <cell r="F1204">
            <v>0</v>
          </cell>
        </row>
        <row r="1205">
          <cell r="B1205">
            <v>800025</v>
          </cell>
          <cell r="C1205" t="str">
            <v>Provision Cargas Sociales Vacaciones</v>
          </cell>
          <cell r="D1205">
            <v>0</v>
          </cell>
          <cell r="E1205">
            <v>2516</v>
          </cell>
          <cell r="F1205">
            <v>0</v>
          </cell>
        </row>
        <row r="1206">
          <cell r="B1206">
            <v>800026</v>
          </cell>
          <cell r="C1206" t="str">
            <v>Provision Cargas Sociales Aguinaldo</v>
          </cell>
          <cell r="D1206">
            <v>0</v>
          </cell>
          <cell r="E1206">
            <v>14119</v>
          </cell>
          <cell r="F1206">
            <v>0</v>
          </cell>
        </row>
        <row r="1207">
          <cell r="B1207">
            <v>800027</v>
          </cell>
          <cell r="C1207" t="str">
            <v>Incentivos al Personal Ejecutivo</v>
          </cell>
          <cell r="D1207">
            <v>0</v>
          </cell>
          <cell r="E1207">
            <v>223183</v>
          </cell>
          <cell r="F1207">
            <v>0</v>
          </cell>
        </row>
        <row r="1208">
          <cell r="B1208">
            <v>800029</v>
          </cell>
          <cell r="C1208" t="str">
            <v>Incentivos - Premios</v>
          </cell>
          <cell r="D1208">
            <v>0</v>
          </cell>
          <cell r="E1208">
            <v>0</v>
          </cell>
          <cell r="F1208">
            <v>0</v>
          </cell>
        </row>
        <row r="1209">
          <cell r="B1209">
            <v>800032</v>
          </cell>
          <cell r="C1209" t="str">
            <v>Honorarios Juicio de Empleados</v>
          </cell>
          <cell r="D1209">
            <v>0</v>
          </cell>
          <cell r="E1209">
            <v>0</v>
          </cell>
          <cell r="F1209">
            <v>0</v>
          </cell>
        </row>
        <row r="1210">
          <cell r="B1210">
            <v>800034</v>
          </cell>
          <cell r="C1210" t="str">
            <v>Impuesto Entre Rios</v>
          </cell>
          <cell r="D1210">
            <v>0</v>
          </cell>
          <cell r="E1210">
            <v>0</v>
          </cell>
          <cell r="F1210">
            <v>0</v>
          </cell>
        </row>
        <row r="1211">
          <cell r="B1211">
            <v>820001</v>
          </cell>
          <cell r="C1211" t="str">
            <v>Papeleria e Imprenta</v>
          </cell>
          <cell r="D1211">
            <v>0</v>
          </cell>
          <cell r="E1211">
            <v>142</v>
          </cell>
          <cell r="F1211">
            <v>0</v>
          </cell>
        </row>
        <row r="1212">
          <cell r="B1212">
            <v>820002</v>
          </cell>
          <cell r="C1212" t="str">
            <v>Correo</v>
          </cell>
          <cell r="D1212">
            <v>0</v>
          </cell>
          <cell r="E1212">
            <v>2669</v>
          </cell>
          <cell r="F1212">
            <v>0</v>
          </cell>
        </row>
        <row r="1213">
          <cell r="B1213">
            <v>820003</v>
          </cell>
          <cell r="C1213" t="str">
            <v>Fletes</v>
          </cell>
          <cell r="D1213">
            <v>0</v>
          </cell>
          <cell r="E1213">
            <v>230</v>
          </cell>
          <cell r="F1213">
            <v>0</v>
          </cell>
        </row>
        <row r="1214">
          <cell r="B1214">
            <v>820004</v>
          </cell>
          <cell r="C1214" t="str">
            <v>Copias y Fotocopias</v>
          </cell>
          <cell r="D1214">
            <v>0</v>
          </cell>
          <cell r="E1214">
            <v>1056</v>
          </cell>
          <cell r="F1214">
            <v>0</v>
          </cell>
        </row>
        <row r="1215">
          <cell r="B1215">
            <v>820005</v>
          </cell>
          <cell r="C1215" t="str">
            <v>Equip. y acces. de Oficina</v>
          </cell>
          <cell r="D1215">
            <v>0</v>
          </cell>
          <cell r="E1215">
            <v>0</v>
          </cell>
          <cell r="F1215">
            <v>0</v>
          </cell>
        </row>
        <row r="1216">
          <cell r="B1216">
            <v>820007</v>
          </cell>
          <cell r="C1216" t="str">
            <v>Serv. de Comp. - Equipo de Comput.</v>
          </cell>
          <cell r="D1216">
            <v>0</v>
          </cell>
          <cell r="E1216">
            <v>-174</v>
          </cell>
          <cell r="F1216">
            <v>0</v>
          </cell>
        </row>
        <row r="1217">
          <cell r="B1217">
            <v>820008</v>
          </cell>
          <cell r="C1217" t="str">
            <v>Serv.de Comp.-Licencias</v>
          </cell>
          <cell r="D1217">
            <v>0</v>
          </cell>
          <cell r="E1217">
            <v>24901</v>
          </cell>
          <cell r="F1217">
            <v>0</v>
          </cell>
        </row>
        <row r="1218">
          <cell r="B1218">
            <v>820009</v>
          </cell>
          <cell r="C1218" t="str">
            <v>Gastos de Librería</v>
          </cell>
          <cell r="D1218">
            <v>0</v>
          </cell>
          <cell r="E1218">
            <v>840</v>
          </cell>
          <cell r="F1218">
            <v>0</v>
          </cell>
        </row>
        <row r="1219">
          <cell r="B1219">
            <v>820010</v>
          </cell>
          <cell r="C1219" t="str">
            <v>Peaje</v>
          </cell>
          <cell r="D1219">
            <v>0</v>
          </cell>
          <cell r="E1219">
            <v>208</v>
          </cell>
          <cell r="F1219">
            <v>0</v>
          </cell>
        </row>
        <row r="1220">
          <cell r="B1220">
            <v>820011</v>
          </cell>
          <cell r="C1220" t="str">
            <v>Sistemas Servicios Menores</v>
          </cell>
          <cell r="D1220">
            <v>0</v>
          </cell>
          <cell r="E1220">
            <v>0</v>
          </cell>
          <cell r="F1220">
            <v>0</v>
          </cell>
        </row>
        <row r="1221">
          <cell r="B1221">
            <v>820013</v>
          </cell>
          <cell r="C1221" t="str">
            <v>LAN</v>
          </cell>
          <cell r="D1221">
            <v>0</v>
          </cell>
          <cell r="E1221">
            <v>42043</v>
          </cell>
          <cell r="F1221">
            <v>0</v>
          </cell>
        </row>
        <row r="1222">
          <cell r="B1222">
            <v>820014</v>
          </cell>
          <cell r="C1222" t="str">
            <v>Mid Range</v>
          </cell>
          <cell r="D1222">
            <v>0</v>
          </cell>
          <cell r="E1222">
            <v>358162</v>
          </cell>
          <cell r="F1222">
            <v>0</v>
          </cell>
        </row>
        <row r="1223">
          <cell r="B1223">
            <v>820015</v>
          </cell>
          <cell r="C1223" t="str">
            <v>Soporte de Oracle</v>
          </cell>
          <cell r="D1223">
            <v>0</v>
          </cell>
          <cell r="E1223">
            <v>180</v>
          </cell>
          <cell r="F1223">
            <v>0</v>
          </cell>
        </row>
        <row r="1224">
          <cell r="B1224">
            <v>820016</v>
          </cell>
          <cell r="C1224" t="str">
            <v>WAN</v>
          </cell>
          <cell r="D1224">
            <v>0</v>
          </cell>
          <cell r="E1224">
            <v>224</v>
          </cell>
          <cell r="F1224">
            <v>0</v>
          </cell>
        </row>
        <row r="1225">
          <cell r="B1225">
            <v>820019</v>
          </cell>
          <cell r="C1225" t="str">
            <v>Centro de distribución Benavidez</v>
          </cell>
          <cell r="D1225">
            <v>0</v>
          </cell>
          <cell r="E1225">
            <v>0</v>
          </cell>
          <cell r="F1225">
            <v>0</v>
          </cell>
        </row>
        <row r="1226">
          <cell r="B1226">
            <v>820020</v>
          </cell>
          <cell r="C1226" t="str">
            <v>Cableados</v>
          </cell>
          <cell r="D1226">
            <v>0</v>
          </cell>
          <cell r="E1226">
            <v>0</v>
          </cell>
          <cell r="F1226">
            <v>0</v>
          </cell>
        </row>
        <row r="1227">
          <cell r="B1227">
            <v>820021</v>
          </cell>
          <cell r="C1227" t="str">
            <v>Higiene y Seguridad - Politica</v>
          </cell>
          <cell r="D1227">
            <v>0</v>
          </cell>
          <cell r="E1227">
            <v>0</v>
          </cell>
          <cell r="F1227">
            <v>0</v>
          </cell>
        </row>
        <row r="1228">
          <cell r="B1228">
            <v>840001</v>
          </cell>
          <cell r="C1228" t="str">
            <v>Taxis y Remises</v>
          </cell>
          <cell r="D1228">
            <v>0</v>
          </cell>
          <cell r="E1228">
            <v>8052</v>
          </cell>
          <cell r="F1228">
            <v>0</v>
          </cell>
        </row>
        <row r="1229">
          <cell r="B1229">
            <v>840002</v>
          </cell>
          <cell r="C1229" t="str">
            <v>Comidas de Presidencia</v>
          </cell>
          <cell r="D1229">
            <v>0</v>
          </cell>
          <cell r="E1229">
            <v>0</v>
          </cell>
          <cell r="F1229">
            <v>0</v>
          </cell>
        </row>
        <row r="1230">
          <cell r="B1230">
            <v>840003</v>
          </cell>
          <cell r="C1230" t="str">
            <v>Comidas de Negocios</v>
          </cell>
          <cell r="D1230">
            <v>0</v>
          </cell>
          <cell r="E1230">
            <v>2769</v>
          </cell>
          <cell r="F1230">
            <v>0</v>
          </cell>
        </row>
        <row r="1231">
          <cell r="B1231">
            <v>840004</v>
          </cell>
          <cell r="C1231" t="str">
            <v>Miscelaneos</v>
          </cell>
          <cell r="D1231">
            <v>0</v>
          </cell>
          <cell r="E1231">
            <v>1243</v>
          </cell>
          <cell r="F1231">
            <v>0</v>
          </cell>
        </row>
        <row r="1232">
          <cell r="B1232">
            <v>840005</v>
          </cell>
          <cell r="C1232" t="str">
            <v>Viaticos</v>
          </cell>
          <cell r="D1232">
            <v>0</v>
          </cell>
          <cell r="E1232">
            <v>730</v>
          </cell>
          <cell r="F1232">
            <v>0</v>
          </cell>
        </row>
        <row r="1233">
          <cell r="B1233">
            <v>840006</v>
          </cell>
          <cell r="C1233" t="str">
            <v>Limpieza de Edificios</v>
          </cell>
          <cell r="D1233">
            <v>0</v>
          </cell>
          <cell r="E1233">
            <v>0</v>
          </cell>
          <cell r="F1233">
            <v>0</v>
          </cell>
        </row>
        <row r="1234">
          <cell r="B1234">
            <v>840009</v>
          </cell>
          <cell r="C1234" t="str">
            <v>Entretenimientos</v>
          </cell>
          <cell r="D1234">
            <v>0</v>
          </cell>
          <cell r="E1234">
            <v>0</v>
          </cell>
          <cell r="F1234">
            <v>0</v>
          </cell>
        </row>
        <row r="1235">
          <cell r="B1235">
            <v>840012</v>
          </cell>
          <cell r="C1235" t="str">
            <v>Gastos de Relocación</v>
          </cell>
          <cell r="D1235">
            <v>0</v>
          </cell>
          <cell r="E1235">
            <v>2443</v>
          </cell>
          <cell r="F1235">
            <v>0</v>
          </cell>
        </row>
        <row r="1236">
          <cell r="B1236">
            <v>840013</v>
          </cell>
          <cell r="C1236" t="str">
            <v>Servicio de Cafeteria</v>
          </cell>
          <cell r="D1236">
            <v>0</v>
          </cell>
          <cell r="E1236">
            <v>8</v>
          </cell>
          <cell r="F1236">
            <v>0</v>
          </cell>
        </row>
        <row r="1237">
          <cell r="B1237">
            <v>840014</v>
          </cell>
          <cell r="C1237" t="str">
            <v>Entrenamientos y Seminarios</v>
          </cell>
          <cell r="D1237">
            <v>0</v>
          </cell>
          <cell r="E1237">
            <v>0</v>
          </cell>
          <cell r="F1237">
            <v>0</v>
          </cell>
        </row>
        <row r="1238">
          <cell r="B1238">
            <v>840017</v>
          </cell>
          <cell r="C1238" t="str">
            <v>Cuotas y Suscripciones</v>
          </cell>
          <cell r="D1238">
            <v>0</v>
          </cell>
          <cell r="E1238">
            <v>78</v>
          </cell>
          <cell r="F1238">
            <v>0</v>
          </cell>
        </row>
        <row r="1239">
          <cell r="B1239">
            <v>840019</v>
          </cell>
          <cell r="C1239" t="str">
            <v>Eventos Auspiciados por la CO. para Emplead</v>
          </cell>
          <cell r="D1239">
            <v>0</v>
          </cell>
          <cell r="E1239">
            <v>0</v>
          </cell>
          <cell r="F1239">
            <v>0</v>
          </cell>
        </row>
        <row r="1240">
          <cell r="B1240">
            <v>840021</v>
          </cell>
          <cell r="C1240" t="str">
            <v>Reclutamiento</v>
          </cell>
          <cell r="D1240">
            <v>0</v>
          </cell>
          <cell r="E1240">
            <v>264</v>
          </cell>
          <cell r="F1240">
            <v>0</v>
          </cell>
        </row>
        <row r="1241">
          <cell r="B1241">
            <v>840024</v>
          </cell>
          <cell r="C1241" t="str">
            <v>Uniformes / Indumentaria</v>
          </cell>
          <cell r="D1241">
            <v>0</v>
          </cell>
          <cell r="E1241">
            <v>0</v>
          </cell>
          <cell r="F1241">
            <v>0</v>
          </cell>
        </row>
        <row r="1242">
          <cell r="B1242">
            <v>840029</v>
          </cell>
          <cell r="C1242" t="str">
            <v>Licencias y Permisos IT</v>
          </cell>
          <cell r="D1242">
            <v>0</v>
          </cell>
          <cell r="E1242">
            <v>0</v>
          </cell>
          <cell r="F1242">
            <v>0</v>
          </cell>
        </row>
        <row r="1243">
          <cell r="B1243">
            <v>840032</v>
          </cell>
          <cell r="C1243" t="str">
            <v>Comidas Diarias Accionistas, Presidente y Director</v>
          </cell>
          <cell r="D1243">
            <v>0</v>
          </cell>
          <cell r="E1243">
            <v>0</v>
          </cell>
          <cell r="F1243">
            <v>0</v>
          </cell>
        </row>
        <row r="1244">
          <cell r="B1244">
            <v>840033</v>
          </cell>
          <cell r="C1244" t="str">
            <v>Comidas</v>
          </cell>
          <cell r="D1244">
            <v>0</v>
          </cell>
          <cell r="E1244">
            <v>2859</v>
          </cell>
          <cell r="F1244">
            <v>0</v>
          </cell>
        </row>
        <row r="1245">
          <cell r="B1245">
            <v>840034</v>
          </cell>
          <cell r="C1245" t="str">
            <v>Pasajes</v>
          </cell>
          <cell r="D1245">
            <v>0</v>
          </cell>
          <cell r="E1245">
            <v>26003</v>
          </cell>
          <cell r="F1245">
            <v>0</v>
          </cell>
        </row>
        <row r="1246">
          <cell r="B1246">
            <v>840035</v>
          </cell>
          <cell r="C1246" t="str">
            <v>Hotelería</v>
          </cell>
          <cell r="D1246">
            <v>0</v>
          </cell>
          <cell r="E1246">
            <v>19321</v>
          </cell>
          <cell r="F1246">
            <v>0</v>
          </cell>
        </row>
        <row r="1247">
          <cell r="B1247">
            <v>840036</v>
          </cell>
          <cell r="C1247" t="str">
            <v>Nafta</v>
          </cell>
          <cell r="D1247">
            <v>0</v>
          </cell>
          <cell r="E1247">
            <v>1343</v>
          </cell>
          <cell r="F1247">
            <v>0</v>
          </cell>
        </row>
        <row r="1248">
          <cell r="B1248">
            <v>840039</v>
          </cell>
          <cell r="C1248" t="str">
            <v>Fees de Operacion</v>
          </cell>
          <cell r="D1248">
            <v>0</v>
          </cell>
          <cell r="E1248">
            <v>2557</v>
          </cell>
          <cell r="F1248">
            <v>0</v>
          </cell>
        </row>
        <row r="1249">
          <cell r="B1249">
            <v>840040</v>
          </cell>
          <cell r="D1249">
            <v>0</v>
          </cell>
          <cell r="E1249">
            <v>0</v>
          </cell>
          <cell r="F1249">
            <v>0</v>
          </cell>
        </row>
        <row r="1250">
          <cell r="B1250">
            <v>850001</v>
          </cell>
          <cell r="C1250" t="str">
            <v>Equipos - Faxes</v>
          </cell>
          <cell r="D1250">
            <v>0</v>
          </cell>
          <cell r="E1250">
            <v>0</v>
          </cell>
          <cell r="F1250">
            <v>0</v>
          </cell>
        </row>
        <row r="1251">
          <cell r="B1251">
            <v>850002</v>
          </cell>
          <cell r="D1251">
            <v>0</v>
          </cell>
          <cell r="E1251">
            <v>1608</v>
          </cell>
          <cell r="F1251">
            <v>0</v>
          </cell>
        </row>
        <row r="1252">
          <cell r="B1252">
            <v>850003</v>
          </cell>
          <cell r="D1252">
            <v>0</v>
          </cell>
          <cell r="E1252">
            <v>8397</v>
          </cell>
          <cell r="F1252">
            <v>0</v>
          </cell>
        </row>
        <row r="1253">
          <cell r="B1253">
            <v>850004</v>
          </cell>
          <cell r="D1253">
            <v>0</v>
          </cell>
          <cell r="E1253">
            <v>84687</v>
          </cell>
          <cell r="F1253">
            <v>0</v>
          </cell>
        </row>
        <row r="1254">
          <cell r="B1254">
            <v>850008</v>
          </cell>
          <cell r="D1254">
            <v>0</v>
          </cell>
          <cell r="E1254">
            <v>17</v>
          </cell>
          <cell r="F1254">
            <v>0</v>
          </cell>
        </row>
        <row r="1255">
          <cell r="B1255">
            <v>850007</v>
          </cell>
          <cell r="C1255" t="str">
            <v>Equipos Telefonicos</v>
          </cell>
          <cell r="D1255">
            <v>0</v>
          </cell>
          <cell r="E1255">
            <v>0</v>
          </cell>
          <cell r="F1255">
            <v>0</v>
          </cell>
        </row>
        <row r="1256">
          <cell r="B1256">
            <v>850102</v>
          </cell>
          <cell r="C1256" t="str">
            <v>Consumo Telefonico sin distribución</v>
          </cell>
          <cell r="D1256">
            <v>0</v>
          </cell>
          <cell r="E1256">
            <v>512</v>
          </cell>
          <cell r="F1256">
            <v>0</v>
          </cell>
        </row>
        <row r="1257">
          <cell r="B1257">
            <v>860001</v>
          </cell>
          <cell r="C1257" t="str">
            <v>Vehiculos</v>
          </cell>
          <cell r="D1257">
            <v>0</v>
          </cell>
          <cell r="E1257">
            <v>1185</v>
          </cell>
          <cell r="F1257">
            <v>0</v>
          </cell>
        </row>
        <row r="1258">
          <cell r="B1258">
            <v>860003</v>
          </cell>
          <cell r="C1258" t="str">
            <v>Edificios Alquileres</v>
          </cell>
          <cell r="D1258">
            <v>0</v>
          </cell>
          <cell r="E1258">
            <v>0</v>
          </cell>
          <cell r="F1258">
            <v>0</v>
          </cell>
        </row>
        <row r="1259">
          <cell r="B1259">
            <v>860004</v>
          </cell>
          <cell r="C1259" t="str">
            <v>Edificios reparaciones</v>
          </cell>
          <cell r="D1259">
            <v>0</v>
          </cell>
          <cell r="E1259">
            <v>4467</v>
          </cell>
          <cell r="F1259">
            <v>0</v>
          </cell>
        </row>
        <row r="1260">
          <cell r="B1260">
            <v>860005</v>
          </cell>
          <cell r="C1260" t="str">
            <v>Edificios Impuestos y Servicios</v>
          </cell>
          <cell r="D1260">
            <v>0</v>
          </cell>
          <cell r="E1260">
            <v>633</v>
          </cell>
          <cell r="F1260">
            <v>0</v>
          </cell>
        </row>
        <row r="1261">
          <cell r="B1261">
            <v>860006</v>
          </cell>
          <cell r="C1261" t="str">
            <v>Seguridad y Vigilancia</v>
          </cell>
          <cell r="D1261">
            <v>0</v>
          </cell>
          <cell r="E1261">
            <v>246</v>
          </cell>
          <cell r="F1261">
            <v>0</v>
          </cell>
        </row>
        <row r="1262">
          <cell r="B1262">
            <v>860007</v>
          </cell>
          <cell r="C1262" t="str">
            <v>Jardinería y Mantenimiento de Plantas</v>
          </cell>
          <cell r="D1262">
            <v>0</v>
          </cell>
          <cell r="E1262">
            <v>0</v>
          </cell>
          <cell r="F1262">
            <v>0</v>
          </cell>
        </row>
        <row r="1263">
          <cell r="B1263">
            <v>860008</v>
          </cell>
          <cell r="C1263" t="str">
            <v>Electricidad Store</v>
          </cell>
          <cell r="D1263">
            <v>0</v>
          </cell>
          <cell r="E1263">
            <v>0</v>
          </cell>
          <cell r="F1263">
            <v>0</v>
          </cell>
        </row>
        <row r="1264">
          <cell r="B1264">
            <v>860009</v>
          </cell>
          <cell r="C1264" t="str">
            <v>Electricidad Edificio</v>
          </cell>
          <cell r="D1264">
            <v>0</v>
          </cell>
          <cell r="E1264">
            <v>0</v>
          </cell>
          <cell r="F1264">
            <v>0</v>
          </cell>
        </row>
        <row r="1265">
          <cell r="B1265">
            <v>860012</v>
          </cell>
          <cell r="C1265" t="str">
            <v>Edificios Mantenimiento</v>
          </cell>
          <cell r="D1265">
            <v>0</v>
          </cell>
          <cell r="E1265">
            <v>1833</v>
          </cell>
          <cell r="F1265">
            <v>0</v>
          </cell>
        </row>
        <row r="1266">
          <cell r="B1266">
            <v>870002</v>
          </cell>
          <cell r="C1266" t="str">
            <v>Consultoria</v>
          </cell>
          <cell r="D1266">
            <v>0</v>
          </cell>
          <cell r="E1266">
            <v>0</v>
          </cell>
          <cell r="F1266">
            <v>0</v>
          </cell>
        </row>
        <row r="1267">
          <cell r="B1267">
            <v>870005</v>
          </cell>
          <cell r="C1267" t="str">
            <v>Servicios Profesionales Generales y Menores</v>
          </cell>
          <cell r="D1267">
            <v>0</v>
          </cell>
          <cell r="E1267">
            <v>696</v>
          </cell>
          <cell r="F1267">
            <v>0</v>
          </cell>
        </row>
        <row r="1268">
          <cell r="B1268">
            <v>870010</v>
          </cell>
          <cell r="C1268" t="str">
            <v>Consultoria SAP</v>
          </cell>
          <cell r="D1268">
            <v>0</v>
          </cell>
          <cell r="E1268">
            <v>4872</v>
          </cell>
          <cell r="F1268">
            <v>0</v>
          </cell>
        </row>
        <row r="1269">
          <cell r="B1269">
            <v>870016</v>
          </cell>
          <cell r="C1269" t="str">
            <v>Consultoria Redes &amp; Operaciones</v>
          </cell>
          <cell r="D1269">
            <v>0</v>
          </cell>
          <cell r="E1269">
            <v>4600</v>
          </cell>
          <cell r="F1269">
            <v>0</v>
          </cell>
        </row>
        <row r="1270">
          <cell r="B1270">
            <v>870018</v>
          </cell>
          <cell r="C1270" t="str">
            <v>Consultoria Stealth</v>
          </cell>
          <cell r="D1270">
            <v>0</v>
          </cell>
          <cell r="E1270">
            <v>0</v>
          </cell>
          <cell r="F1270">
            <v>0</v>
          </cell>
        </row>
        <row r="1271">
          <cell r="B1271">
            <v>870018</v>
          </cell>
          <cell r="C1271" t="str">
            <v>Consultoria Stealth</v>
          </cell>
          <cell r="D1271">
            <v>0</v>
          </cell>
          <cell r="E1271">
            <v>0</v>
          </cell>
          <cell r="F1271">
            <v>0</v>
          </cell>
        </row>
        <row r="1272">
          <cell r="B1272">
            <v>880001</v>
          </cell>
          <cell r="C1272" t="str">
            <v>Seguros Varios</v>
          </cell>
          <cell r="D1272">
            <v>0</v>
          </cell>
          <cell r="E1272">
            <v>0</v>
          </cell>
          <cell r="F1272">
            <v>0</v>
          </cell>
        </row>
        <row r="1273">
          <cell r="B1273">
            <v>880002</v>
          </cell>
          <cell r="C1273" t="str">
            <v>SINIESTROS</v>
          </cell>
          <cell r="D1273">
            <v>0</v>
          </cell>
          <cell r="E1273">
            <v>0</v>
          </cell>
          <cell r="F1273">
            <v>0</v>
          </cell>
        </row>
        <row r="1274">
          <cell r="B1274" t="str">
            <v>*         GeneralAdministrative Expense</v>
          </cell>
          <cell r="C1274" t="e">
            <v>#N/A</v>
          </cell>
          <cell r="D1274">
            <v>0</v>
          </cell>
          <cell r="E1274">
            <v>1959023</v>
          </cell>
          <cell r="F1274">
            <v>0</v>
          </cell>
        </row>
        <row r="1275">
          <cell r="B1275">
            <v>711015</v>
          </cell>
          <cell r="C1275" t="str">
            <v>Optimizaciones de TX</v>
          </cell>
          <cell r="D1275">
            <v>0</v>
          </cell>
          <cell r="E1275">
            <v>660</v>
          </cell>
          <cell r="F1275">
            <v>0</v>
          </cell>
        </row>
        <row r="1276">
          <cell r="B1276">
            <v>711016</v>
          </cell>
          <cell r="E1276">
            <v>78</v>
          </cell>
        </row>
        <row r="1277">
          <cell r="B1277" t="str">
            <v>*         Maintenance and Repair</v>
          </cell>
          <cell r="C1277" t="e">
            <v>#N/A</v>
          </cell>
          <cell r="D1277">
            <v>0</v>
          </cell>
          <cell r="E1277">
            <v>738</v>
          </cell>
          <cell r="F1277">
            <v>0</v>
          </cell>
        </row>
      </sheetData>
      <sheetData sheetId="24"/>
      <sheetData sheetId="2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4610008"/>
      <sheetName val="Stock 12-2004"/>
      <sheetName val="21210002"/>
      <sheetName val="21220000"/>
      <sheetName val="21250000"/>
      <sheetName val="21820000"/>
      <sheetName val="72710001"/>
      <sheetName val="47110004"/>
      <sheetName val="47110003"/>
      <sheetName val="44310000"/>
      <sheetName val="2291002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20000"/>
      <sheetName val="3240000"/>
      <sheetName val="3710008"/>
      <sheetName val="4620000"/>
      <sheetName val="Stock 30-11-2003"/>
      <sheetName val="8500010"/>
      <sheetName val="8500020"/>
      <sheetName val="8500100"/>
      <sheetName val="620000"/>
      <sheetName val="9310000"/>
      <sheetName val="9790000"/>
      <sheetName val="Activo Fijo"/>
      <sheetName val="21210002"/>
      <sheetName val="21220000 Nov 03"/>
      <sheetName val="21240000"/>
      <sheetName val="21660001"/>
      <sheetName val="Libro Ventas 11-03"/>
      <sheetName val="41010001"/>
      <sheetName val="21660100"/>
      <sheetName val="21660202"/>
      <sheetName val="Libro Compras 11-03"/>
      <sheetName val="NC RECIBIDAS"/>
      <sheetName val="NC Emitidas"/>
      <sheetName val="21710000"/>
      <sheetName val="Calculo intereses"/>
      <sheetName val="21820000"/>
      <sheetName val="21910009"/>
      <sheetName val="21910013"/>
      <sheetName val="21910021"/>
      <sheetName val="21910022"/>
      <sheetName val="21920000"/>
      <sheetName val="22150000"/>
      <sheetName val="22420000"/>
      <sheetName val="22710001"/>
      <sheetName val="22790003"/>
      <sheetName val="22910021"/>
      <sheetName val="27410001"/>
      <sheetName val="2122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s>
    <sheetDataSet>
      <sheetData sheetId="0">
        <row r="27">
          <cell r="M27" t="str">
            <v>{a}</v>
          </cell>
        </row>
      </sheetData>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es"/>
      <sheetName val="BG Analítico"/>
      <sheetName val="set 07 cierre previo"/>
      <sheetName val="Balance Marzo 07 TC Historico"/>
      <sheetName val="Balance Marzo 07 TC Cierre"/>
      <sheetName val="set 07 historico previo"/>
      <sheetName val="Analítico de ventas"/>
      <sheetName val="Gastos Gráficos"/>
      <sheetName val="Ratios"/>
      <sheetName val="EERR Analítico"/>
      <sheetName val="Final Cierre 30 09 07"/>
      <sheetName val="Sep final historico"/>
      <sheetName val="Real Vs. Budget"/>
      <sheetName val="Volumenes de vta 07 vs 06"/>
      <sheetName val="visua promo &amp; publ"/>
      <sheetName val="junio 07 historico"/>
      <sheetName val="Balance US$ Febrero TC Hstorico"/>
      <sheetName val="abril 07 historico."/>
      <sheetName val="mayo 07 historico."/>
      <sheetName val="Tickmarks"/>
      <sheetName val="Balance USD TC Historico 08_200"/>
      <sheetName val="PPC BG USD TC Cierre 08_2007"/>
      <sheetName val="PPC JULIO 07 USD HISTORICO"/>
      <sheetName val="PPC JULIO 07 USD CIERRE"/>
    </sheetNames>
    <sheetDataSet>
      <sheetData sheetId="0" refreshError="1"/>
      <sheetData sheetId="1" refreshError="1">
        <row r="53">
          <cell r="E53">
            <v>1052108.3900000001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
      <sheetName val="EERR "/>
      <sheetName val="Evolucion PN"/>
      <sheetName val="CF"/>
      <sheetName val="Armado BG"/>
      <sheetName val="Armado EE.RR."/>
      <sheetName val="Aux CF"/>
      <sheetName val="Notas"/>
      <sheetName val="Nota de Activo Fijo"/>
      <sheetName val="Nota de patrimonio neto"/>
      <sheetName val="Nota de Partes relacionadas"/>
      <sheetName val="Nota de Costo"/>
      <sheetName val="Nota Moneda Extranjera"/>
      <sheetName val="Nota de deudas Comerciales"/>
      <sheetName val="Anexo I Préstamos"/>
      <sheetName val="Anexo II de Gastos"/>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umen"/>
      <sheetName val="Análisis Gs. al 30.06.08"/>
      <sheetName val="Análisis US$ al 30.06.08"/>
      <sheetName val="Cálculo del Lím. acum."/>
      <sheetName val="Revisión Part.Concil."/>
      <sheetName val="Total Partidas Conc."/>
      <sheetName val="MMA"/>
      <sheetName val="XREF"/>
      <sheetName val="Tickmarks"/>
      <sheetName val="#REF"/>
    </sheetNames>
    <sheetDataSet>
      <sheetData sheetId="0"/>
      <sheetData sheetId="1"/>
      <sheetData sheetId="2">
        <row r="26">
          <cell r="E26">
            <v>-392957634</v>
          </cell>
        </row>
        <row r="27">
          <cell r="E27">
            <v>-22098306</v>
          </cell>
        </row>
      </sheetData>
      <sheetData sheetId="3">
        <row r="13">
          <cell r="F13">
            <v>3740</v>
          </cell>
        </row>
        <row r="14">
          <cell r="F14">
            <v>0</v>
          </cell>
        </row>
        <row r="15">
          <cell r="F15">
            <v>373913.1</v>
          </cell>
        </row>
        <row r="16">
          <cell r="F16">
            <v>0</v>
          </cell>
        </row>
        <row r="17">
          <cell r="F17">
            <v>0</v>
          </cell>
        </row>
        <row r="19">
          <cell r="F19">
            <v>0</v>
          </cell>
        </row>
        <row r="23">
          <cell r="F23">
            <v>8376.2301265822789</v>
          </cell>
        </row>
        <row r="24">
          <cell r="F24">
            <v>92821.1</v>
          </cell>
        </row>
        <row r="25">
          <cell r="F25">
            <v>213130.7</v>
          </cell>
        </row>
        <row r="26">
          <cell r="F26">
            <v>191742.87012658227</v>
          </cell>
        </row>
        <row r="27">
          <cell r="F27">
            <v>245769.04</v>
          </cell>
        </row>
        <row r="28">
          <cell r="F28">
            <v>327993.47012658225</v>
          </cell>
        </row>
        <row r="29">
          <cell r="F29">
            <v>611580.5901265823</v>
          </cell>
        </row>
        <row r="36">
          <cell r="F36">
            <v>-6037.24</v>
          </cell>
        </row>
        <row r="37">
          <cell r="F37">
            <v>-8240</v>
          </cell>
        </row>
        <row r="38">
          <cell r="F38">
            <v>-17727</v>
          </cell>
        </row>
        <row r="39">
          <cell r="F39">
            <v>-24840</v>
          </cell>
        </row>
        <row r="40">
          <cell r="F40">
            <v>-12020</v>
          </cell>
        </row>
        <row r="41">
          <cell r="F41">
            <v>-4018</v>
          </cell>
        </row>
        <row r="42">
          <cell r="F42">
            <v>-44681.730126582275</v>
          </cell>
        </row>
        <row r="43">
          <cell r="F43">
            <v>-13912</v>
          </cell>
        </row>
        <row r="44">
          <cell r="F44">
            <v>-157384.32000000001</v>
          </cell>
        </row>
      </sheetData>
      <sheetData sheetId="4"/>
      <sheetData sheetId="5"/>
      <sheetData sheetId="6"/>
      <sheetData sheetId="7"/>
      <sheetData sheetId="8"/>
      <sheetData sheetId="9"/>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armado"/>
      <sheetName val="EERR armado"/>
      <sheetName val="Evolucion PN"/>
      <sheetName val="Cash flow"/>
      <sheetName val="Wp FC2008"/>
      <sheetName val="BG2008"/>
      <sheetName val="Notas"/>
      <sheetName val="ER2008"/>
      <sheetName val="ER2007"/>
      <sheetName val="Wp FC2007"/>
      <sheetName val="BG2007"/>
      <sheetName val="Wp FC2006 "/>
      <sheetName val="Tickmarks"/>
      <sheetName val="#REF"/>
    </sheetNames>
    <sheetDataSet>
      <sheetData sheetId="0"/>
      <sheetData sheetId="1"/>
      <sheetData sheetId="2"/>
      <sheetData sheetId="3" refreshError="1"/>
      <sheetData sheetId="4" refreshError="1"/>
      <sheetData sheetId="5"/>
      <sheetData sheetId="6" refreshError="1"/>
      <sheetData sheetId="7"/>
      <sheetData sheetId="8"/>
      <sheetData sheetId="9" refreshError="1"/>
      <sheetData sheetId="10"/>
      <sheetData sheetId="11" refreshError="1"/>
      <sheetData sheetId="12" refreshError="1"/>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roceso interes"/>
      <sheetName val="Tickmarks"/>
      <sheetName val="T.R."/>
      <sheetName val="Sumaria"/>
    </sheetNames>
    <sheetDataSet>
      <sheetData sheetId="0" refreshError="1"/>
      <sheetData sheetId="1" refreshError="1"/>
      <sheetData sheetId="2"/>
      <sheetData sheetId="3" refreshError="1"/>
      <sheetData sheetId="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
      <sheetName val="MMA Clientes Consolidado"/>
      <sheetName val="Sumaria de Confirmaciones"/>
      <sheetName val="Procedimiento alternativo Jun05"/>
      <sheetName val="Anal. Part. Conc."/>
      <sheetName val="Proc. alternativo Manual"/>
      <sheetName val="El Inter"/>
      <sheetName val="Compos. Clientes 30.06.05"/>
      <sheetName val="XREF"/>
      <sheetName val="Tickmarks"/>
    </sheetNames>
    <sheetDataSet>
      <sheetData sheetId="0"/>
      <sheetData sheetId="1"/>
      <sheetData sheetId="2"/>
      <sheetData sheetId="3"/>
      <sheetData sheetId="4" refreshError="1"/>
      <sheetData sheetId="5"/>
      <sheetData sheetId="6"/>
      <sheetData sheetId="7"/>
      <sheetData sheetId="8"/>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sintetico"/>
      <sheetName val="EERR sintetico"/>
      <sheetName val="Evolucion PN"/>
      <sheetName val="CF direto"/>
      <sheetName val="CF pt directo 2008"/>
      <sheetName val="Detallado 2008"/>
      <sheetName val="CF pt directo"/>
      <sheetName val="Detallado 2007"/>
      <sheetName val="Notas"/>
      <sheetName val="Extracto"/>
      <sheetName val="19.04.08"/>
      <sheetName val="bg 04.04.08"/>
      <sheetName val="largo"/>
      <sheetName val="Anticipos clientes"/>
      <sheetName val="proveedores"/>
      <sheetName val="2006"/>
      <sheetName val="Resumen"/>
      <sheetName val="Sheet1"/>
      <sheetName val="#REF"/>
      <sheetName val="Reproceso interes"/>
      <sheetName val="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MA Calculations- Figure 5440.1"/>
      <sheetName val="CMA Selections"/>
      <sheetName val="Sample Size"/>
      <sheetName val="Guidance "/>
      <sheetName val="Tickmarks"/>
      <sheetName val="CMA_SampleDesign"/>
      <sheetName val="DialogInsert"/>
    </sheetNames>
    <sheetDataSet>
      <sheetData sheetId="0" refreshError="1"/>
      <sheetData sheetId="1" refreshError="1">
        <row r="101">
          <cell r="D101">
            <v>7054804839</v>
          </cell>
          <cell r="H101">
            <v>-350000000.00000036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Análisis"/>
      <sheetName val="Part. Conciliatorias"/>
      <sheetName val="Corte de chequeras"/>
      <sheetName val="XREF"/>
      <sheetName val="Tickmarks"/>
      <sheetName val="#REF"/>
      <sheetName val="Detallado 2007"/>
      <sheetName val="Reproceso interes"/>
      <sheetName val="Resumen"/>
    </sheetNames>
    <sheetDataSet>
      <sheetData sheetId="0"/>
      <sheetData sheetId="1" refreshError="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 val="Análisis"/>
      <sheetName val="Detallado 2007"/>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T.R."/>
      <sheetName val="Asiento de Ajuste"/>
      <sheetName val="Análisis Conceptual"/>
      <sheetName val="Tickmarks"/>
    </sheetNames>
    <sheetDataSet>
      <sheetData sheetId="0" refreshError="1"/>
      <sheetData sheetId="1"/>
      <sheetData sheetId="2"/>
      <sheetData sheetId="3"/>
      <sheetData sheetId="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olucion PN"/>
      <sheetName val="Accionaria"/>
      <sheetName val="Asientos de Aportes"/>
      <sheetName val="Sheet3"/>
      <sheetName val="Tickmarks"/>
      <sheetName val="Mayores"/>
      <sheetName val="XREF"/>
      <sheetName val="Hoja 1"/>
      <sheetName val="Mayores "/>
      <sheetName val="Sumaria"/>
      <sheetName val="Procedimiento Alternativo"/>
      <sheetName val="Análisi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Puntos a consi."/>
      <sheetName val="Resumen"/>
      <sheetName val="Comp. Import."/>
      <sheetName val="Dep."/>
      <sheetName val="Dic 05 PPC"/>
      <sheetName val="costos"/>
      <sheetName val="Nov 05 PPC"/>
      <sheetName val="Oct 05 PPC"/>
      <sheetName val="Set 05 PPC"/>
      <sheetName val="Ago 05 PPC"/>
      <sheetName val="Jul 05 PPC"/>
      <sheetName val="Jun 05 PPC"/>
      <sheetName val="May 05 PPC"/>
      <sheetName val="Abr 05 PPC"/>
      <sheetName val="Mar 05 PPC"/>
      <sheetName val="Feb 05 PPC"/>
      <sheetName val="Ene 05 PPC"/>
      <sheetName val="XREF"/>
      <sheetName val="Tickmarks"/>
      <sheetName val="ESTIMADOS"/>
      <sheetName val="EST 00"/>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refreshError="1"/>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ight"/>
      <sheetName val="T.R."/>
      <sheetName val="Asiento de Ajuste"/>
      <sheetName val="Análisis detallado 2248"/>
      <sheetName val="Analisis detallado 151"/>
      <sheetName val="Depurado 151"/>
      <sheetName val="PPC Anticipos 2248"/>
      <sheetName val="PPC Prestamos 151"/>
      <sheetName val="Partidas Seleccionadas"/>
      <sheetName val="CMA Reconciliation- Figure 5440"/>
      <sheetName val="Universo ACL"/>
      <sheetName val="PPC Registro"/>
      <sheetName val="XREF"/>
      <sheetName val="Tickmark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Evolucion PN"/>
      <sheetName val="PPC composición de capital"/>
      <sheetName val="Mayores"/>
      <sheetName val="XREF"/>
      <sheetName val="Tickmark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Dic 06 vs. Dic 05 "/>
      <sheetName val="EERR 31.12.06 vs 31.12.05"/>
      <sheetName val="Balance 12-2006 USD Historico"/>
      <sheetName val="Balance 12-2006 USD Cierre"/>
      <sheetName val="Balance Diciembre-05 USD TC Cie"/>
      <sheetName val="Balance Diciembre-05 USD Histor"/>
      <sheetName val="XREF"/>
      <sheetName val="Tickmarks"/>
      <sheetName val="Cálculo auxiliar aumentos"/>
      <sheetName val="Cálculo IR"/>
      <sheetName val="GND"/>
      <sheetName val="Límite honorarios"/>
    </sheet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ESTADO RESULTADOS"/>
      <sheetName val="PNETO"/>
      <sheetName val="(ii)MappingBalance final"/>
      <sheetName val="(ii )Mapping EERR final"/>
      <sheetName val="(v) Movimiento AF FINAL"/>
      <sheetName val=" Movimiento AF"/>
      <sheetName val="Balance Gs. 2008"/>
      <sheetName val="Nuevo 2007"/>
      <sheetName val="(i) Adjustments"/>
      <sheetName val="Tickmark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ctativa Sueldos"/>
      <sheetName val="Calculo del Exceso"/>
      <sheetName val="Aguinaldos"/>
      <sheetName val="IPS"/>
      <sheetName val="Comisiones"/>
      <sheetName val="Servicio de Terceros"/>
      <sheetName val="XREF"/>
      <sheetName val="Tickmarks"/>
    </sheetNames>
    <sheetDataSet>
      <sheetData sheetId="0"/>
      <sheetData sheetId="1" refreshError="1"/>
      <sheetData sheetId="2"/>
      <sheetData sheetId="3"/>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8"/>
      <sheetName val="3910008"/>
      <sheetName val="4620000"/>
      <sheetName val="8500000 y 8500010"/>
      <sheetName val="8500100"/>
      <sheetName val="9310000"/>
      <sheetName val="9790000"/>
      <sheetName val="Activo no corriente"/>
      <sheetName val="21210002"/>
      <sheetName val="21210003"/>
      <sheetName val="21220000"/>
      <sheetName val="21660001"/>
      <sheetName val="Libro IVA VENTA FEB-03"/>
      <sheetName val="Ventas Enero 41010001"/>
      <sheetName val="21660100"/>
      <sheetName val="Libro COMPRA FEB-03"/>
      <sheetName val="Libro NC REC. 02-2003"/>
      <sheetName val="Libro NC Emit. 02-2003"/>
      <sheetName val="21660202"/>
      <sheetName val="21820000"/>
      <sheetName val="21210005"/>
      <sheetName val="21210009"/>
      <sheetName val="21910013"/>
      <sheetName val="21910018"/>
      <sheetName val="21910021"/>
      <sheetName val="21920000"/>
      <sheetName val="22150000"/>
      <sheetName val="22420000"/>
      <sheetName val="Calculo Publicidad"/>
      <sheetName val="22710001"/>
      <sheetName val="22790003"/>
      <sheetName val="22910001"/>
    </sheetNames>
    <sheetDataSet>
      <sheetData sheetId="0">
        <row r="6">
          <cell r="A6" t="str">
            <v>3210001</v>
          </cell>
        </row>
        <row r="7">
          <cell r="A7" t="str">
            <v>3210001</v>
          </cell>
        </row>
        <row r="8">
          <cell r="A8" t="str">
            <v>3210001</v>
          </cell>
        </row>
        <row r="9">
          <cell r="A9" t="str">
            <v>3210001</v>
          </cell>
        </row>
        <row r="10">
          <cell r="A10" t="str">
            <v>3210001</v>
          </cell>
        </row>
        <row r="11">
          <cell r="A11" t="str">
            <v>3210001</v>
          </cell>
        </row>
        <row r="12">
          <cell r="A12" t="str">
            <v>3210001</v>
          </cell>
        </row>
        <row r="13">
          <cell r="A13" t="str">
            <v>3210001</v>
          </cell>
        </row>
        <row r="14">
          <cell r="A14" t="str">
            <v>3210001</v>
          </cell>
        </row>
        <row r="15">
          <cell r="A15" t="str">
            <v>3210001</v>
          </cell>
        </row>
        <row r="16">
          <cell r="A16" t="str">
            <v>3210001</v>
          </cell>
        </row>
        <row r="17">
          <cell r="A17" t="str">
            <v>3210001</v>
          </cell>
        </row>
        <row r="18">
          <cell r="A18" t="str">
            <v>3210001</v>
          </cell>
        </row>
        <row r="19">
          <cell r="A19" t="str">
            <v>3210001</v>
          </cell>
        </row>
        <row r="20">
          <cell r="A20" t="str">
            <v>3210001</v>
          </cell>
        </row>
        <row r="21">
          <cell r="A21" t="str">
            <v>3210001</v>
          </cell>
        </row>
        <row r="22">
          <cell r="A22" t="str">
            <v>3210001</v>
          </cell>
        </row>
        <row r="23">
          <cell r="A23" t="str">
            <v>3210001</v>
          </cell>
        </row>
        <row r="24">
          <cell r="A24" t="str">
            <v>3210001</v>
          </cell>
        </row>
        <row r="25">
          <cell r="A25" t="str">
            <v>3210001</v>
          </cell>
        </row>
        <row r="26">
          <cell r="A26" t="str">
            <v>3210001</v>
          </cell>
        </row>
        <row r="27">
          <cell r="A27" t="str">
            <v>3210001</v>
          </cell>
        </row>
        <row r="28">
          <cell r="A28" t="str">
            <v>3210001</v>
          </cell>
        </row>
        <row r="29">
          <cell r="A29" t="str">
            <v>3210001</v>
          </cell>
        </row>
        <row r="30">
          <cell r="A30" t="str">
            <v>3210001</v>
          </cell>
        </row>
        <row r="31">
          <cell r="A31" t="str">
            <v>3210001</v>
          </cell>
        </row>
        <row r="32">
          <cell r="A32" t="str">
            <v>3210001</v>
          </cell>
        </row>
        <row r="33">
          <cell r="A33" t="str">
            <v>3210001</v>
          </cell>
        </row>
        <row r="34">
          <cell r="A34" t="str">
            <v>3210001</v>
          </cell>
        </row>
        <row r="35">
          <cell r="A35" t="str">
            <v>3210001</v>
          </cell>
        </row>
        <row r="36">
          <cell r="A36" t="str">
            <v>3210001</v>
          </cell>
        </row>
        <row r="37">
          <cell r="A37" t="str">
            <v>3210001</v>
          </cell>
        </row>
        <row r="38">
          <cell r="A38" t="str">
            <v>3210001</v>
          </cell>
        </row>
        <row r="39">
          <cell r="A39" t="str">
            <v>3210001</v>
          </cell>
        </row>
        <row r="40">
          <cell r="A40" t="str">
            <v>Total</v>
          </cell>
        </row>
        <row r="41">
          <cell r="A41" t="str">
            <v>GLORIA</v>
          </cell>
        </row>
        <row r="42">
          <cell r="A42" t="str">
            <v>3210001</v>
          </cell>
        </row>
        <row r="43">
          <cell r="A43" t="str">
            <v>3210001</v>
          </cell>
        </row>
        <row r="44">
          <cell r="A44" t="str">
            <v>3210001</v>
          </cell>
        </row>
        <row r="45">
          <cell r="A45" t="str">
            <v>3210001</v>
          </cell>
        </row>
        <row r="46">
          <cell r="A46" t="str">
            <v>3210001</v>
          </cell>
        </row>
        <row r="47">
          <cell r="A47" t="str">
            <v>3210001</v>
          </cell>
        </row>
        <row r="48">
          <cell r="A48" t="str">
            <v>3210001</v>
          </cell>
        </row>
        <row r="49">
          <cell r="A49" t="str">
            <v>3210001</v>
          </cell>
        </row>
        <row r="50">
          <cell r="A50" t="str">
            <v>3210001</v>
          </cell>
        </row>
        <row r="51">
          <cell r="A51" t="str">
            <v>3210001</v>
          </cell>
        </row>
        <row r="52">
          <cell r="A52" t="str">
            <v>3210001</v>
          </cell>
        </row>
        <row r="53">
          <cell r="A53" t="str">
            <v>3210001</v>
          </cell>
        </row>
        <row r="54">
          <cell r="A54" t="str">
            <v>3210001</v>
          </cell>
        </row>
        <row r="55">
          <cell r="A55" t="str">
            <v>3210001</v>
          </cell>
        </row>
        <row r="56">
          <cell r="A56" t="str">
            <v>3210001</v>
          </cell>
        </row>
        <row r="57">
          <cell r="A57" t="str">
            <v>3210001</v>
          </cell>
        </row>
        <row r="58">
          <cell r="A58" t="str">
            <v>3210001</v>
          </cell>
        </row>
        <row r="59">
          <cell r="A59" t="str">
            <v>3210001</v>
          </cell>
        </row>
        <row r="60">
          <cell r="A60" t="str">
            <v>3210001</v>
          </cell>
        </row>
        <row r="61">
          <cell r="A61" t="str">
            <v>3210001</v>
          </cell>
        </row>
        <row r="62">
          <cell r="A62" t="str">
            <v>3210001</v>
          </cell>
        </row>
        <row r="63">
          <cell r="A63" t="str">
            <v>3210001</v>
          </cell>
        </row>
        <row r="64">
          <cell r="A64" t="str">
            <v>3210001</v>
          </cell>
        </row>
        <row r="65">
          <cell r="A65" t="str">
            <v>3210001</v>
          </cell>
        </row>
        <row r="66">
          <cell r="A66" t="str">
            <v>3210001</v>
          </cell>
        </row>
        <row r="67">
          <cell r="A67" t="str">
            <v>3210001</v>
          </cell>
        </row>
        <row r="68">
          <cell r="A68" t="str">
            <v>3210001</v>
          </cell>
        </row>
        <row r="69">
          <cell r="A69" t="str">
            <v>3210001</v>
          </cell>
        </row>
        <row r="70">
          <cell r="A70" t="str">
            <v>3210001</v>
          </cell>
        </row>
        <row r="71">
          <cell r="A71" t="str">
            <v>3210001</v>
          </cell>
        </row>
        <row r="72">
          <cell r="A72" t="str">
            <v>3210001</v>
          </cell>
        </row>
        <row r="73">
          <cell r="A73" t="str">
            <v>3210001</v>
          </cell>
        </row>
        <row r="74">
          <cell r="A74" t="str">
            <v>3210001</v>
          </cell>
        </row>
        <row r="75">
          <cell r="A75" t="str">
            <v>3210001</v>
          </cell>
        </row>
        <row r="76">
          <cell r="A76" t="str">
            <v>Total</v>
          </cell>
        </row>
        <row r="77">
          <cell r="A77" t="str">
            <v>M&amp;N DISTRIBUIDORA</v>
          </cell>
        </row>
        <row r="78">
          <cell r="A78" t="str">
            <v>3210001</v>
          </cell>
        </row>
        <row r="79">
          <cell r="A79" t="str">
            <v>3210001</v>
          </cell>
        </row>
        <row r="80">
          <cell r="A80" t="str">
            <v>3210001</v>
          </cell>
        </row>
        <row r="81">
          <cell r="A81" t="str">
            <v>3210001</v>
          </cell>
        </row>
        <row r="82">
          <cell r="A82" t="str">
            <v>3210001</v>
          </cell>
        </row>
        <row r="83">
          <cell r="A83" t="str">
            <v>Total</v>
          </cell>
        </row>
        <row r="84">
          <cell r="A84" t="str">
            <v>ALONSO COMERCIAL</v>
          </cell>
        </row>
        <row r="85">
          <cell r="A85" t="str">
            <v>3210001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Prov. Circularizados"/>
      <sheetName val="Tickmarks"/>
      <sheetName val="Análisis Patrimonial Diciembre"/>
      <sheetName val="Objetivo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Cotizaciones"/>
      <sheetName val="Tickmarks"/>
      <sheetName val="#REF"/>
    </sheetNames>
    <sheetDataSet>
      <sheetData sheetId="0"/>
      <sheetData sheetId="1"/>
      <sheetData sheetId="2"/>
      <sheetData sheetId="3" refreshError="1"/>
      <sheetData sheetId="4"/>
      <sheetData sheetId="5"/>
      <sheetData sheetId="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XREF"/>
      <sheetName val="Tickmarks"/>
      <sheetName val="#REF"/>
      <sheetName val="Movimiento de Activo Fijo"/>
      <sheetName val="Prov. Circularizados"/>
      <sheetName val="Conciliaciones"/>
      <sheetName val="Objetivos"/>
      <sheetName val="Papel de trabajo"/>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arat. Set 06 vs Set 05"/>
      <sheetName val="Ventas vs Costo EERR"/>
      <sheetName val="Picos Mensuales"/>
      <sheetName val="Vtas.en volum.Mensual"/>
      <sheetName val="Comparat.Real vs Budget"/>
      <sheetName val="Vtas U$S línea de prod."/>
      <sheetName val="Vtas. en volúm.Set 06 vs 05"/>
      <sheetName val="XREF"/>
      <sheetName val="Tickmarks"/>
      <sheetName val="Anal. Part. Conc."/>
    </sheetNames>
    <sheetDataSet>
      <sheetData sheetId="0" refreshError="1"/>
      <sheetData sheetId="1" refreshError="1"/>
      <sheetData sheetId="2" refreshError="1">
        <row r="19">
          <cell r="C19">
            <v>-52132826845</v>
          </cell>
        </row>
        <row r="28">
          <cell r="C28">
            <v>37090900038</v>
          </cell>
        </row>
      </sheetData>
      <sheetData sheetId="3" refreshError="1"/>
      <sheetData sheetId="4" refreshError="1"/>
      <sheetData sheetId="5" refreshError="1"/>
      <sheetData sheetId="6" refreshError="1"/>
      <sheetData sheetId="7" refreshError="1"/>
      <sheetData sheetId="8" refreshError="1">
        <row r="2">
          <cell r="A2">
            <v>-52132826845</v>
          </cell>
          <cell r="B2">
            <v>-52132826845</v>
          </cell>
          <cell r="D2" t="str">
            <v>Ingresos por Ventas Combined Leadsheet</v>
          </cell>
          <cell r="E2" t="str">
            <v>!</v>
          </cell>
        </row>
        <row r="3">
          <cell r="A3">
            <v>37090900038</v>
          </cell>
          <cell r="B3">
            <v>37090900038</v>
          </cell>
          <cell r="D3" t="str">
            <v>Costos de Ventas Leadsheet</v>
          </cell>
          <cell r="E3" t="str">
            <v>!</v>
          </cell>
        </row>
      </sheetData>
      <sheetData sheetId="9" refreshError="1"/>
      <sheetData sheetId="1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 BG Vs Forecast 2007 "/>
      <sheetName val="Ventas vs Costo EERR"/>
      <sheetName val="Comparat. 2007 vs 2006 "/>
      <sheetName val="Comparat.Real vs Budget"/>
      <sheetName val="Picos Mensuales"/>
      <sheetName val="Vtas U$S línea de prod."/>
      <sheetName val="XREF"/>
      <sheetName val="Tickmarks"/>
      <sheetName val="Vtas. en volúm.Set 06 vs 05"/>
      <sheetName val="Vtas.en volum.Mensual"/>
    </sheetNames>
    <sheetDataSet>
      <sheetData sheetId="0"/>
      <sheetData sheetId="1" refreshError="1"/>
      <sheetData sheetId="2">
        <row r="25">
          <cell r="D25">
            <v>-17199498693</v>
          </cell>
        </row>
        <row r="26">
          <cell r="D26">
            <v>-3302370.89</v>
          </cell>
        </row>
        <row r="34">
          <cell r="D34">
            <v>11179713821</v>
          </cell>
        </row>
        <row r="35">
          <cell r="D35">
            <v>2145702.56</v>
          </cell>
        </row>
      </sheetData>
      <sheetData sheetId="3"/>
      <sheetData sheetId="4" refreshError="1"/>
      <sheetData sheetId="5" refreshError="1"/>
      <sheetData sheetId="6" refreshError="1"/>
      <sheetData sheetId="7"/>
      <sheetData sheetId="8"/>
      <sheetData sheetId="9"/>
      <sheetData sheetId="1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álisis "/>
      <sheetName val="P. Conciatoria Correg."/>
      <sheetName val="Partidas conciliatorias "/>
      <sheetName val="XREF"/>
      <sheetName val="Tickmark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Analisis conceptual"/>
      <sheetName val="Mov 31.12.08"/>
      <sheetName val="Mayor Activo Fijo"/>
      <sheetName val="XREF"/>
      <sheetName val="Sheet2"/>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sumen"/>
      <sheetName val="Rep. y Mant. Rodados"/>
      <sheetName val="O.Serv.Prof."/>
      <sheetName val="O.Serv.Ext."/>
      <sheetName val="Fletes"/>
      <sheetName val="Otros Ing-Egr Varios"/>
      <sheetName val="XREF"/>
      <sheetName val="Tickmar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lquiler"/>
      <sheetName val="Seguros"/>
      <sheetName val="O.Serv.Prof."/>
      <sheetName val="O.Serv.Ext."/>
      <sheetName val="Suscripc.y Public."/>
      <sheetName val="Fletes"/>
      <sheetName val="Papeleria y Ut.de OF."/>
      <sheetName val="Cálculo del Exceso"/>
      <sheetName val="Cálculo del Límite"/>
      <sheetName val="XREF"/>
      <sheetName val="Tickmarks"/>
    </sheetNames>
    <sheetDataSet>
      <sheetData sheetId="0"/>
      <sheetData sheetId="1"/>
      <sheetData sheetId="2"/>
      <sheetData sheetId="3"/>
      <sheetData sheetId="4"/>
      <sheetData sheetId="5"/>
      <sheetData sheetId="6"/>
      <sheetData sheetId="7"/>
      <sheetData sheetId="8" refreshError="1"/>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E6:F13"/>
  <sheetViews>
    <sheetView showGridLines="0" tabSelected="1" view="pageBreakPreview" topLeftCell="A7" zoomScaleNormal="100" zoomScaleSheetLayoutView="100" workbookViewId="0">
      <selection activeCell="J14" sqref="J14"/>
    </sheetView>
  </sheetViews>
  <sheetFormatPr baseColWidth="10" defaultRowHeight="15" x14ac:dyDescent="0.25"/>
  <cols>
    <col min="10" max="10" width="14.7109375" customWidth="1"/>
  </cols>
  <sheetData>
    <row r="6" spans="5:6" ht="20.25" x14ac:dyDescent="0.25">
      <c r="F6" s="120" t="s">
        <v>119</v>
      </c>
    </row>
    <row r="7" spans="5:6" ht="20.25" x14ac:dyDescent="0.25">
      <c r="F7" s="120" t="s">
        <v>120</v>
      </c>
    </row>
    <row r="8" spans="5:6" ht="20.25" x14ac:dyDescent="0.25">
      <c r="F8" s="120" t="s">
        <v>121</v>
      </c>
    </row>
    <row r="9" spans="5:6" x14ac:dyDescent="0.25">
      <c r="F9" s="121"/>
    </row>
    <row r="10" spans="5:6" x14ac:dyDescent="0.25">
      <c r="F10" s="122"/>
    </row>
    <row r="11" spans="5:6" x14ac:dyDescent="0.25">
      <c r="F11" s="123" t="s">
        <v>255</v>
      </c>
    </row>
    <row r="12" spans="5:6" x14ac:dyDescent="0.25">
      <c r="F12" s="123" t="s">
        <v>256</v>
      </c>
    </row>
    <row r="13" spans="5:6" x14ac:dyDescent="0.25">
      <c r="E13" s="121"/>
    </row>
  </sheetData>
  <pageMargins left="0.7" right="0.7" top="0.75" bottom="0.75" header="0.3" footer="0.3"/>
  <pageSetup scale="7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4:L127"/>
  <sheetViews>
    <sheetView showGridLines="0" view="pageBreakPreview" zoomScale="90" zoomScaleNormal="90" zoomScaleSheetLayoutView="90" workbookViewId="0">
      <selection activeCell="A48" sqref="A48"/>
    </sheetView>
  </sheetViews>
  <sheetFormatPr baseColWidth="10" defaultColWidth="11.42578125" defaultRowHeight="12.75" x14ac:dyDescent="0.2"/>
  <cols>
    <col min="1" max="1" width="2.28515625" style="1" customWidth="1"/>
    <col min="2" max="2" width="54" style="2" customWidth="1"/>
    <col min="3" max="3" width="1.7109375" style="2" customWidth="1"/>
    <col min="4" max="4" width="15.85546875" style="2" customWidth="1"/>
    <col min="5" max="5" width="2.140625" style="3" customWidth="1"/>
    <col min="6" max="6" width="17.85546875" style="2" customWidth="1"/>
    <col min="7" max="7" width="2.85546875" style="2" customWidth="1"/>
    <col min="8" max="8" width="17" style="1" customWidth="1"/>
    <col min="9" max="9" width="1.85546875" style="1" customWidth="1"/>
    <col min="10" max="16384" width="11.42578125" style="1"/>
  </cols>
  <sheetData>
    <row r="4" spans="2:8" x14ac:dyDescent="0.2">
      <c r="B4" s="36"/>
      <c r="C4" s="36"/>
      <c r="D4" s="36"/>
      <c r="E4" s="36"/>
      <c r="F4" s="36"/>
      <c r="G4" s="36"/>
    </row>
    <row r="5" spans="2:8" x14ac:dyDescent="0.2">
      <c r="B5" s="36"/>
      <c r="C5" s="36"/>
      <c r="D5" s="36"/>
      <c r="E5" s="36"/>
      <c r="F5" s="36"/>
      <c r="G5" s="36"/>
    </row>
    <row r="6" spans="2:8" x14ac:dyDescent="0.2">
      <c r="B6" s="36"/>
      <c r="C6" s="36"/>
      <c r="D6" s="36"/>
      <c r="E6" s="36"/>
      <c r="F6" s="36"/>
      <c r="G6" s="36"/>
    </row>
    <row r="7" spans="2:8" x14ac:dyDescent="0.2">
      <c r="B7" s="36"/>
      <c r="C7" s="36"/>
      <c r="D7" s="36"/>
      <c r="E7" s="36"/>
      <c r="F7" s="36"/>
      <c r="G7" s="36"/>
    </row>
    <row r="8" spans="2:8" x14ac:dyDescent="0.2">
      <c r="B8" s="36"/>
      <c r="C8" s="36"/>
      <c r="D8" s="36"/>
      <c r="E8" s="36"/>
      <c r="F8" s="36"/>
      <c r="G8" s="36"/>
    </row>
    <row r="9" spans="2:8" ht="25.5" customHeight="1" x14ac:dyDescent="0.35">
      <c r="B9" s="268" t="s">
        <v>28</v>
      </c>
      <c r="C9" s="268"/>
      <c r="D9" s="268"/>
      <c r="E9" s="268"/>
      <c r="F9" s="268"/>
      <c r="G9" s="268"/>
    </row>
    <row r="10" spans="2:8" x14ac:dyDescent="0.2">
      <c r="B10" s="36"/>
      <c r="C10" s="36"/>
      <c r="D10" s="36"/>
      <c r="E10" s="36"/>
      <c r="F10" s="36"/>
      <c r="G10" s="36"/>
    </row>
    <row r="11" spans="2:8" s="30" customFormat="1" ht="23.25" x14ac:dyDescent="0.35">
      <c r="B11" s="269" t="s">
        <v>27</v>
      </c>
      <c r="C11" s="269"/>
      <c r="D11" s="269"/>
      <c r="E11" s="269"/>
      <c r="F11" s="269"/>
      <c r="G11" s="34"/>
    </row>
    <row r="12" spans="2:8" s="30" customFormat="1" ht="23.25" x14ac:dyDescent="0.35">
      <c r="B12" s="135" t="s">
        <v>257</v>
      </c>
      <c r="C12" s="35"/>
      <c r="D12" s="35"/>
      <c r="E12" s="35"/>
      <c r="F12" s="35"/>
      <c r="G12" s="34"/>
    </row>
    <row r="13" spans="2:8" s="30" customFormat="1" ht="20.25" customHeight="1" x14ac:dyDescent="0.2">
      <c r="B13" s="33" t="s">
        <v>258</v>
      </c>
      <c r="C13" s="33"/>
      <c r="D13" s="33"/>
      <c r="E13" s="33"/>
      <c r="F13" s="33"/>
      <c r="G13" s="31"/>
    </row>
    <row r="14" spans="2:8" s="30" customFormat="1" ht="22.15" customHeight="1" x14ac:dyDescent="0.2">
      <c r="B14" s="32" t="s">
        <v>26</v>
      </c>
      <c r="C14" s="32"/>
      <c r="D14" s="32"/>
      <c r="E14" s="32"/>
      <c r="F14" s="32"/>
      <c r="G14" s="31"/>
    </row>
    <row r="15" spans="2:8" ht="13.5" customHeight="1" x14ac:dyDescent="0.2">
      <c r="B15" s="6"/>
      <c r="C15" s="6"/>
      <c r="D15" s="6"/>
      <c r="E15" s="6"/>
      <c r="F15" s="6"/>
    </row>
    <row r="16" spans="2:8" ht="13.5" customHeight="1" x14ac:dyDescent="0.2">
      <c r="B16" s="1"/>
      <c r="C16" s="6"/>
      <c r="D16" s="29" t="s">
        <v>25</v>
      </c>
      <c r="E16" s="28"/>
      <c r="F16" s="26" t="s">
        <v>259</v>
      </c>
      <c r="G16" s="27"/>
      <c r="H16" s="26" t="s">
        <v>220</v>
      </c>
    </row>
    <row r="17" spans="2:12" s="5" customFormat="1" x14ac:dyDescent="0.25">
      <c r="B17" s="25" t="s">
        <v>24</v>
      </c>
      <c r="C17" s="25"/>
      <c r="D17" s="25"/>
      <c r="E17" s="25"/>
    </row>
    <row r="18" spans="2:12" s="5" customFormat="1" x14ac:dyDescent="0.25">
      <c r="B18" s="25"/>
      <c r="C18" s="25"/>
      <c r="D18" s="25"/>
      <c r="E18" s="25"/>
    </row>
    <row r="19" spans="2:12" s="5" customFormat="1" x14ac:dyDescent="0.25">
      <c r="B19" s="11" t="s">
        <v>23</v>
      </c>
      <c r="C19" s="16"/>
      <c r="D19" s="250" t="s">
        <v>22</v>
      </c>
      <c r="E19" s="16"/>
      <c r="F19" s="140">
        <v>4560146</v>
      </c>
      <c r="G19" s="22"/>
      <c r="H19" s="140">
        <v>3738020</v>
      </c>
    </row>
    <row r="20" spans="2:12" s="5" customFormat="1" x14ac:dyDescent="0.25">
      <c r="B20" s="11" t="s">
        <v>21</v>
      </c>
      <c r="C20" s="11"/>
      <c r="D20" s="250" t="s">
        <v>20</v>
      </c>
      <c r="E20" s="11"/>
      <c r="F20" s="140">
        <v>61449035</v>
      </c>
      <c r="G20" s="24"/>
      <c r="H20" s="140">
        <v>53272309</v>
      </c>
      <c r="K20" s="264"/>
    </row>
    <row r="21" spans="2:12" s="5" customFormat="1" x14ac:dyDescent="0.25">
      <c r="B21" s="11" t="s">
        <v>19</v>
      </c>
      <c r="C21" s="11"/>
      <c r="D21" s="250" t="s">
        <v>18</v>
      </c>
      <c r="E21" s="11"/>
      <c r="F21" s="140">
        <v>558815</v>
      </c>
      <c r="G21" s="15"/>
      <c r="H21" s="140">
        <v>42394</v>
      </c>
      <c r="K21" s="264"/>
      <c r="L21" s="264"/>
    </row>
    <row r="22" spans="2:12" s="5" customFormat="1" x14ac:dyDescent="0.25">
      <c r="B22" s="11" t="s">
        <v>215</v>
      </c>
      <c r="C22" s="11"/>
      <c r="D22" s="250"/>
      <c r="E22" s="11"/>
      <c r="F22" s="140">
        <v>9151</v>
      </c>
      <c r="G22" s="15"/>
      <c r="H22" s="140">
        <v>3483</v>
      </c>
      <c r="K22" s="264"/>
    </row>
    <row r="23" spans="2:12" s="5" customFormat="1" ht="13.5" thickBot="1" x14ac:dyDescent="0.3">
      <c r="B23" s="16" t="s">
        <v>17</v>
      </c>
      <c r="C23" s="11"/>
      <c r="D23" s="136"/>
      <c r="E23" s="11"/>
      <c r="F23" s="23">
        <f>+SUM(F19:F22)</f>
        <v>66577147</v>
      </c>
      <c r="G23" s="24"/>
      <c r="H23" s="23">
        <f>+SUM(H19:H22)</f>
        <v>57056206</v>
      </c>
    </row>
    <row r="24" spans="2:12" s="5" customFormat="1" ht="13.5" thickTop="1" x14ac:dyDescent="0.25">
      <c r="B24" s="11"/>
      <c r="C24" s="11"/>
      <c r="D24" s="16"/>
      <c r="E24" s="11"/>
      <c r="F24" s="15"/>
      <c r="G24" s="13"/>
      <c r="H24" s="15"/>
    </row>
    <row r="25" spans="2:12" s="5" customFormat="1" x14ac:dyDescent="0.25">
      <c r="B25" s="16" t="s">
        <v>16</v>
      </c>
      <c r="C25" s="16"/>
      <c r="D25" s="16"/>
      <c r="E25" s="16"/>
      <c r="F25" s="22"/>
      <c r="G25" s="21"/>
      <c r="H25" s="22"/>
    </row>
    <row r="26" spans="2:12" s="5" customFormat="1" x14ac:dyDescent="0.25">
      <c r="B26" s="16"/>
      <c r="C26" s="16"/>
      <c r="D26" s="16"/>
      <c r="E26" s="16"/>
      <c r="F26" s="22"/>
      <c r="G26" s="21"/>
      <c r="H26" s="22"/>
    </row>
    <row r="27" spans="2:12" s="5" customFormat="1" ht="12.75" hidden="1" customHeight="1" x14ac:dyDescent="0.25">
      <c r="B27" s="11" t="s">
        <v>15</v>
      </c>
      <c r="C27" s="11"/>
      <c r="D27" s="16"/>
      <c r="E27" s="11"/>
      <c r="F27" s="18">
        <v>0</v>
      </c>
      <c r="G27" s="15"/>
      <c r="H27" s="18">
        <v>0</v>
      </c>
    </row>
    <row r="28" spans="2:12" s="5" customFormat="1" x14ac:dyDescent="0.25">
      <c r="B28" s="11" t="s">
        <v>14</v>
      </c>
      <c r="C28" s="11"/>
      <c r="D28" s="27" t="s">
        <v>13</v>
      </c>
      <c r="E28" s="11"/>
      <c r="F28" s="18">
        <v>68712</v>
      </c>
      <c r="G28" s="15"/>
      <c r="H28" s="18">
        <v>51936</v>
      </c>
      <c r="K28" s="264"/>
    </row>
    <row r="29" spans="2:12" s="5" customFormat="1" x14ac:dyDescent="0.25">
      <c r="B29" s="6" t="s">
        <v>12</v>
      </c>
      <c r="C29" s="6"/>
      <c r="D29" s="27" t="s">
        <v>126</v>
      </c>
      <c r="E29" s="6"/>
      <c r="F29" s="18">
        <v>488814</v>
      </c>
      <c r="G29" s="15"/>
      <c r="H29" s="18">
        <v>62593</v>
      </c>
      <c r="K29" s="264"/>
    </row>
    <row r="30" spans="2:12" s="5" customFormat="1" x14ac:dyDescent="0.25">
      <c r="B30" s="6" t="s">
        <v>133</v>
      </c>
      <c r="C30" s="6"/>
      <c r="D30" s="28"/>
      <c r="E30" s="6"/>
      <c r="F30" s="15">
        <v>3170</v>
      </c>
      <c r="G30" s="15"/>
      <c r="H30" s="15">
        <v>1528</v>
      </c>
      <c r="K30" s="264"/>
    </row>
    <row r="31" spans="2:12" s="5" customFormat="1" ht="13.5" thickBot="1" x14ac:dyDescent="0.3">
      <c r="B31" s="14" t="s">
        <v>11</v>
      </c>
      <c r="C31" s="6"/>
      <c r="D31" s="14"/>
      <c r="E31" s="6"/>
      <c r="F31" s="17">
        <f>SUM(F27:F30)</f>
        <v>560696</v>
      </c>
      <c r="G31" s="13"/>
      <c r="H31" s="17">
        <f>SUM(H27:H30)</f>
        <v>116057</v>
      </c>
      <c r="J31" s="20"/>
      <c r="K31" s="264"/>
    </row>
    <row r="32" spans="2:12" s="5" customFormat="1" ht="13.5" thickTop="1" x14ac:dyDescent="0.25">
      <c r="B32" s="6"/>
      <c r="C32" s="6"/>
      <c r="D32" s="14"/>
      <c r="E32" s="6"/>
      <c r="F32" s="6"/>
      <c r="G32" s="19"/>
      <c r="H32" s="6"/>
    </row>
    <row r="33" spans="2:9" s="5" customFormat="1" x14ac:dyDescent="0.25">
      <c r="B33" s="16" t="s">
        <v>10</v>
      </c>
      <c r="C33" s="6"/>
      <c r="D33" s="14"/>
      <c r="E33" s="6"/>
      <c r="F33" s="6"/>
      <c r="G33" s="19"/>
      <c r="H33" s="6"/>
    </row>
    <row r="34" spans="2:9" s="5" customFormat="1" x14ac:dyDescent="0.25">
      <c r="B34" s="11" t="s">
        <v>9</v>
      </c>
      <c r="C34" s="6"/>
      <c r="D34" s="14"/>
      <c r="E34" s="6"/>
      <c r="F34" s="146">
        <v>56686963</v>
      </c>
      <c r="G34" s="147"/>
      <c r="H34" s="146">
        <v>50492985</v>
      </c>
    </row>
    <row r="35" spans="2:9" s="5" customFormat="1" x14ac:dyDescent="0.25">
      <c r="B35" s="11" t="s">
        <v>8</v>
      </c>
      <c r="C35" s="6"/>
      <c r="D35" s="14"/>
      <c r="E35" s="6"/>
      <c r="F35" s="18">
        <v>6447164</v>
      </c>
      <c r="G35" s="147"/>
      <c r="H35" s="18">
        <v>4570018</v>
      </c>
    </row>
    <row r="36" spans="2:9" s="5" customFormat="1" x14ac:dyDescent="0.25">
      <c r="B36" s="6" t="s">
        <v>7</v>
      </c>
      <c r="C36" s="6"/>
      <c r="D36" s="14"/>
      <c r="E36" s="6"/>
      <c r="F36" s="146">
        <f>+'2 - EERR FONDO USD'!$G$31</f>
        <v>2882324</v>
      </c>
      <c r="G36" s="147"/>
      <c r="H36" s="146">
        <v>1877146</v>
      </c>
    </row>
    <row r="37" spans="2:9" s="5" customFormat="1" ht="13.5" thickBot="1" x14ac:dyDescent="0.3">
      <c r="B37" s="16" t="s">
        <v>6</v>
      </c>
      <c r="C37" s="16"/>
      <c r="D37" s="16"/>
      <c r="E37" s="16"/>
      <c r="F37" s="17">
        <f>+F34+F36+F35</f>
        <v>66016451</v>
      </c>
      <c r="G37" s="148"/>
      <c r="H37" s="17">
        <f>+H34+H36+H35</f>
        <v>56940149</v>
      </c>
    </row>
    <row r="38" spans="2:9" s="5" customFormat="1" ht="13.5" thickTop="1" x14ac:dyDescent="0.25">
      <c r="B38" s="16" t="s">
        <v>5</v>
      </c>
      <c r="C38" s="11"/>
      <c r="D38" s="16"/>
      <c r="E38" s="11"/>
      <c r="F38" s="237">
        <v>53755.253100000002</v>
      </c>
      <c r="G38" s="149"/>
      <c r="H38" s="237">
        <v>48293.988619999996</v>
      </c>
      <c r="I38" s="12"/>
    </row>
    <row r="39" spans="2:9" s="5" customFormat="1" x14ac:dyDescent="0.25">
      <c r="B39" s="14" t="s">
        <v>4</v>
      </c>
      <c r="C39" s="6"/>
      <c r="D39" s="27">
        <v>6</v>
      </c>
      <c r="E39" s="6"/>
      <c r="F39" s="236">
        <f>+F37/F38</f>
        <v>1228.0930177594123</v>
      </c>
      <c r="G39" s="147"/>
      <c r="H39" s="236">
        <f>+H37/H38</f>
        <v>1179.0318138357156</v>
      </c>
      <c r="I39" s="12"/>
    </row>
    <row r="40" spans="2:9" s="5" customFormat="1" x14ac:dyDescent="0.25">
      <c r="B40" s="11"/>
      <c r="C40" s="11"/>
      <c r="D40" s="11"/>
      <c r="E40" s="11"/>
      <c r="F40" s="11"/>
      <c r="G40" s="6"/>
    </row>
    <row r="41" spans="2:9" s="5" customFormat="1" x14ac:dyDescent="0.25">
      <c r="B41" s="11"/>
      <c r="C41" s="11"/>
      <c r="D41" s="11"/>
      <c r="E41" s="11"/>
      <c r="F41" s="11"/>
      <c r="G41" s="6"/>
    </row>
    <row r="42" spans="2:9" x14ac:dyDescent="0.2">
      <c r="B42" s="10" t="s">
        <v>3</v>
      </c>
      <c r="C42" s="10"/>
      <c r="D42" s="10"/>
      <c r="E42" s="9"/>
    </row>
    <row r="45" spans="2:9" hidden="1" x14ac:dyDescent="0.2">
      <c r="F45" s="126">
        <f>+F37+F31-F23</f>
        <v>0</v>
      </c>
      <c r="H45" s="126">
        <f>+H37+H31-H23</f>
        <v>0</v>
      </c>
    </row>
    <row r="46" spans="2:9" hidden="1" x14ac:dyDescent="0.2">
      <c r="F46" s="247">
        <f>+F37-'3 - PN FONDO USD'!$E$24</f>
        <v>0</v>
      </c>
      <c r="H46" s="129">
        <f>+H37-'3 - PN FONDO USD'!E17</f>
        <v>0</v>
      </c>
    </row>
    <row r="47" spans="2:9" hidden="1" x14ac:dyDescent="0.2">
      <c r="F47" s="126">
        <f>+F36-'2 - EERR FONDO USD'!G31</f>
        <v>0</v>
      </c>
      <c r="H47" s="126"/>
    </row>
    <row r="48" spans="2:9" x14ac:dyDescent="0.2">
      <c r="F48" s="8"/>
    </row>
    <row r="49" spans="6:6" x14ac:dyDescent="0.2">
      <c r="F49" s="7"/>
    </row>
    <row r="99" spans="2:7" x14ac:dyDescent="0.2">
      <c r="G99" s="5"/>
    </row>
    <row r="100" spans="2:7" x14ac:dyDescent="0.2">
      <c r="B100" s="2" t="s">
        <v>2</v>
      </c>
      <c r="G100" s="5"/>
    </row>
    <row r="101" spans="2:7" x14ac:dyDescent="0.2">
      <c r="G101" s="5"/>
    </row>
    <row r="102" spans="2:7" x14ac:dyDescent="0.2">
      <c r="B102" s="2" t="s">
        <v>1</v>
      </c>
      <c r="G102" s="5"/>
    </row>
    <row r="103" spans="2:7" x14ac:dyDescent="0.2">
      <c r="B103" s="2" t="s">
        <v>0</v>
      </c>
      <c r="G103" s="5"/>
    </row>
    <row r="104" spans="2:7" x14ac:dyDescent="0.2">
      <c r="G104" s="5"/>
    </row>
    <row r="105" spans="2:7" x14ac:dyDescent="0.2">
      <c r="G105" s="5"/>
    </row>
    <row r="106" spans="2:7" x14ac:dyDescent="0.2">
      <c r="G106" s="6"/>
    </row>
    <row r="107" spans="2:7" x14ac:dyDescent="0.2">
      <c r="G107" s="1"/>
    </row>
    <row r="108" spans="2:7" x14ac:dyDescent="0.2">
      <c r="G108" s="1"/>
    </row>
    <row r="109" spans="2:7" x14ac:dyDescent="0.2">
      <c r="G109" s="1"/>
    </row>
    <row r="110" spans="2:7" x14ac:dyDescent="0.2">
      <c r="G110" s="1"/>
    </row>
    <row r="111" spans="2:7" x14ac:dyDescent="0.2">
      <c r="G111" s="1"/>
    </row>
    <row r="112" spans="2:7" x14ac:dyDescent="0.2">
      <c r="G112" s="1"/>
    </row>
    <row r="113" spans="7:7" x14ac:dyDescent="0.2">
      <c r="G113" s="1"/>
    </row>
    <row r="114" spans="7:7" x14ac:dyDescent="0.2">
      <c r="G114" s="1"/>
    </row>
    <row r="115" spans="7:7" x14ac:dyDescent="0.2">
      <c r="G115" s="1"/>
    </row>
    <row r="116" spans="7:7" x14ac:dyDescent="0.2">
      <c r="G116" s="1"/>
    </row>
    <row r="117" spans="7:7" x14ac:dyDescent="0.2">
      <c r="G117" s="1"/>
    </row>
    <row r="118" spans="7:7" x14ac:dyDescent="0.2">
      <c r="G118" s="1"/>
    </row>
    <row r="119" spans="7:7" x14ac:dyDescent="0.2">
      <c r="G119" s="1"/>
    </row>
    <row r="120" spans="7:7" x14ac:dyDescent="0.2">
      <c r="G120" s="1"/>
    </row>
    <row r="121" spans="7:7" x14ac:dyDescent="0.2">
      <c r="G121" s="1"/>
    </row>
    <row r="122" spans="7:7" x14ac:dyDescent="0.2">
      <c r="G122" s="1"/>
    </row>
    <row r="123" spans="7:7" x14ac:dyDescent="0.2">
      <c r="G123" s="1"/>
    </row>
    <row r="124" spans="7:7" x14ac:dyDescent="0.2">
      <c r="G124" s="1"/>
    </row>
    <row r="125" spans="7:7" x14ac:dyDescent="0.2">
      <c r="G125" s="1"/>
    </row>
    <row r="126" spans="7:7" x14ac:dyDescent="0.2">
      <c r="G126" s="5"/>
    </row>
    <row r="127" spans="7:7" x14ac:dyDescent="0.2">
      <c r="G127" s="4"/>
    </row>
  </sheetData>
  <mergeCells count="2">
    <mergeCell ref="B9:G9"/>
    <mergeCell ref="B11:F11"/>
  </mergeCells>
  <pageMargins left="0.78740157480314965" right="0.78740157480314965" top="0.74803149606299213" bottom="0.74803149606299213" header="0.31496062992125984" footer="0.31496062992125984"/>
  <pageSetup paperSize="9" scale="73" orientation="portrait" r:id="rId1"/>
  <ignoredErrors>
    <ignoredError sqref="G3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8:O41"/>
  <sheetViews>
    <sheetView showGridLines="0" view="pageBreakPreview" zoomScale="90" zoomScaleNormal="90" zoomScaleSheetLayoutView="90" workbookViewId="0">
      <selection activeCell="A36" sqref="A36"/>
    </sheetView>
  </sheetViews>
  <sheetFormatPr baseColWidth="10" defaultColWidth="11.42578125" defaultRowHeight="12.75" x14ac:dyDescent="0.2"/>
  <cols>
    <col min="1" max="1" width="1.42578125" style="1" customWidth="1"/>
    <col min="2" max="2" width="3.140625" style="1" customWidth="1"/>
    <col min="3" max="3" width="52.42578125" style="1" customWidth="1"/>
    <col min="4" max="4" width="1.7109375" style="1" customWidth="1"/>
    <col min="5" max="5" width="15.5703125" style="1" customWidth="1"/>
    <col min="6" max="6" width="2.140625" style="1" customWidth="1"/>
    <col min="7" max="7" width="21" style="37" customWidth="1"/>
    <col min="8" max="8" width="3.140625" style="1" customWidth="1"/>
    <col min="9" max="9" width="19.42578125" style="1" customWidth="1"/>
    <col min="10" max="10" width="2.5703125" style="1" customWidth="1"/>
    <col min="11" max="11" width="12.140625" style="1" bestFit="1" customWidth="1"/>
    <col min="12" max="13" width="11.85546875" style="1" bestFit="1" customWidth="1"/>
    <col min="14" max="14" width="15.140625" style="1" bestFit="1" customWidth="1"/>
    <col min="15" max="16384" width="11.42578125" style="1"/>
  </cols>
  <sheetData>
    <row r="8" spans="1:13" x14ac:dyDescent="0.2">
      <c r="G8" s="67"/>
    </row>
    <row r="9" spans="1:13" ht="25.5" x14ac:dyDescent="0.35">
      <c r="C9" s="268" t="s">
        <v>28</v>
      </c>
      <c r="D9" s="268"/>
      <c r="E9" s="268"/>
      <c r="F9" s="268"/>
      <c r="G9" s="268"/>
      <c r="H9" s="268"/>
      <c r="I9" s="268"/>
      <c r="J9" s="268"/>
      <c r="K9" s="268"/>
    </row>
    <row r="10" spans="1:13" ht="15" customHeight="1" x14ac:dyDescent="0.35">
      <c r="C10" s="268"/>
      <c r="D10" s="268"/>
      <c r="E10" s="268"/>
      <c r="F10" s="268"/>
      <c r="G10" s="268"/>
    </row>
    <row r="11" spans="1:13" ht="25.5" x14ac:dyDescent="0.35">
      <c r="C11" s="66" t="s">
        <v>39</v>
      </c>
      <c r="D11" s="65"/>
      <c r="E11" s="65"/>
      <c r="F11" s="65"/>
      <c r="G11" s="64"/>
    </row>
    <row r="12" spans="1:13" ht="25.5" x14ac:dyDescent="0.35">
      <c r="C12" s="66" t="s">
        <v>260</v>
      </c>
      <c r="D12" s="65"/>
      <c r="E12" s="65"/>
      <c r="F12" s="65"/>
      <c r="G12" s="64"/>
    </row>
    <row r="13" spans="1:13" ht="17.25" customHeight="1" x14ac:dyDescent="0.2">
      <c r="C13" s="62" t="s">
        <v>261</v>
      </c>
      <c r="D13" s="63"/>
      <c r="E13" s="63"/>
      <c r="F13" s="63"/>
      <c r="G13" s="63"/>
      <c r="H13" s="62"/>
      <c r="I13" s="62"/>
      <c r="J13" s="62"/>
    </row>
    <row r="14" spans="1:13" ht="21" customHeight="1" x14ac:dyDescent="0.2">
      <c r="A14" s="37"/>
      <c r="C14" s="32" t="s">
        <v>26</v>
      </c>
      <c r="D14" s="32"/>
      <c r="E14" s="32"/>
      <c r="F14" s="32"/>
      <c r="G14" s="61"/>
    </row>
    <row r="15" spans="1:13" ht="12" customHeight="1" x14ac:dyDescent="0.2">
      <c r="A15" s="37"/>
      <c r="C15" s="6"/>
      <c r="D15" s="6"/>
      <c r="E15" s="6"/>
      <c r="F15" s="6"/>
      <c r="G15" s="6"/>
      <c r="M15" s="58"/>
    </row>
    <row r="16" spans="1:13" x14ac:dyDescent="0.2">
      <c r="A16" s="37"/>
      <c r="C16" s="60"/>
      <c r="D16" s="60"/>
      <c r="E16" s="150" t="s">
        <v>25</v>
      </c>
      <c r="F16" s="151"/>
      <c r="G16" s="152" t="str">
        <f>+'1 - EEFF FONDO USD '!F16</f>
        <v>31.12.2024</v>
      </c>
      <c r="H16" s="59"/>
      <c r="I16" s="152" t="s">
        <v>220</v>
      </c>
      <c r="M16" s="58"/>
    </row>
    <row r="17" spans="1:15" x14ac:dyDescent="0.2">
      <c r="A17" s="37"/>
      <c r="B17" s="44"/>
      <c r="C17" s="153" t="s">
        <v>38</v>
      </c>
      <c r="D17" s="153"/>
      <c r="E17" s="153"/>
      <c r="F17" s="153"/>
      <c r="G17" s="154"/>
      <c r="H17" s="154"/>
      <c r="I17" s="154"/>
      <c r="M17" s="57"/>
    </row>
    <row r="18" spans="1:15" x14ac:dyDescent="0.2">
      <c r="A18" s="37"/>
      <c r="B18" s="44"/>
      <c r="C18" s="153"/>
      <c r="D18" s="153"/>
      <c r="E18" s="153"/>
      <c r="F18" s="153"/>
      <c r="G18" s="153"/>
      <c r="H18" s="153"/>
      <c r="I18" s="153"/>
    </row>
    <row r="19" spans="1:15" x14ac:dyDescent="0.2">
      <c r="A19" s="37"/>
      <c r="B19" s="44"/>
      <c r="C19" s="155" t="s">
        <v>37</v>
      </c>
      <c r="D19" s="155"/>
      <c r="E19" s="155"/>
      <c r="F19" s="155"/>
      <c r="G19" s="146">
        <v>1815972</v>
      </c>
      <c r="H19" s="156"/>
      <c r="I19" s="146">
        <v>454348</v>
      </c>
    </row>
    <row r="20" spans="1:15" x14ac:dyDescent="0.2">
      <c r="A20" s="37"/>
      <c r="B20" s="44"/>
      <c r="C20" s="157" t="s">
        <v>36</v>
      </c>
      <c r="D20" s="157"/>
      <c r="E20" s="157"/>
      <c r="F20" s="157"/>
      <c r="G20" s="146">
        <v>1744668</v>
      </c>
      <c r="H20" s="153"/>
      <c r="I20" s="146">
        <v>1971420</v>
      </c>
    </row>
    <row r="21" spans="1:15" x14ac:dyDescent="0.2">
      <c r="A21" s="37"/>
      <c r="B21" s="44"/>
      <c r="C21" s="54" t="s">
        <v>35</v>
      </c>
      <c r="D21" s="54"/>
      <c r="E21" s="54"/>
      <c r="F21" s="54"/>
      <c r="G21" s="158">
        <v>128662</v>
      </c>
      <c r="H21" s="159"/>
      <c r="I21" s="158">
        <v>116740</v>
      </c>
    </row>
    <row r="22" spans="1:15" x14ac:dyDescent="0.2">
      <c r="A22" s="37"/>
      <c r="B22" s="44"/>
      <c r="C22" s="160" t="s">
        <v>34</v>
      </c>
      <c r="D22" s="157"/>
      <c r="E22" s="157"/>
      <c r="F22" s="157"/>
      <c r="G22" s="161">
        <f>+SUM(G19:G21)</f>
        <v>3689302</v>
      </c>
      <c r="H22" s="153"/>
      <c r="I22" s="161">
        <f>+SUM(I19:I21)</f>
        <v>2542508</v>
      </c>
    </row>
    <row r="23" spans="1:15" x14ac:dyDescent="0.2">
      <c r="A23" s="37"/>
      <c r="B23" s="50"/>
      <c r="C23" s="49"/>
      <c r="D23" s="49"/>
      <c r="E23" s="49"/>
      <c r="F23" s="49"/>
      <c r="G23" s="53"/>
      <c r="H23" s="49"/>
      <c r="I23" s="53"/>
    </row>
    <row r="24" spans="1:15" x14ac:dyDescent="0.2">
      <c r="A24" s="37"/>
      <c r="B24" s="44"/>
      <c r="C24" s="43" t="s">
        <v>33</v>
      </c>
      <c r="D24" s="43"/>
      <c r="E24" s="43"/>
      <c r="F24" s="43"/>
      <c r="G24" s="56"/>
      <c r="H24" s="42"/>
      <c r="I24" s="56"/>
    </row>
    <row r="25" spans="1:15" x14ac:dyDescent="0.2">
      <c r="A25" s="37"/>
      <c r="B25" s="50"/>
      <c r="C25" s="49"/>
      <c r="D25" s="49"/>
      <c r="E25" s="49"/>
      <c r="F25" s="49"/>
      <c r="G25" s="55"/>
      <c r="H25" s="48"/>
      <c r="I25" s="55"/>
    </row>
    <row r="26" spans="1:15" x14ac:dyDescent="0.2">
      <c r="A26" s="37"/>
      <c r="B26" s="50"/>
      <c r="C26" s="155" t="s">
        <v>32</v>
      </c>
      <c r="D26" s="155"/>
      <c r="E26" s="162" t="s">
        <v>31</v>
      </c>
      <c r="F26" s="155"/>
      <c r="G26" s="146">
        <v>-778753</v>
      </c>
      <c r="H26" s="163"/>
      <c r="I26" s="146">
        <v>-609814</v>
      </c>
    </row>
    <row r="27" spans="1:15" x14ac:dyDescent="0.2">
      <c r="A27" s="37"/>
      <c r="B27" s="50"/>
      <c r="C27" s="155" t="s">
        <v>30</v>
      </c>
      <c r="D27" s="155"/>
      <c r="E27" s="162" t="s">
        <v>216</v>
      </c>
      <c r="F27" s="155"/>
      <c r="G27" s="158">
        <v>-28225</v>
      </c>
      <c r="H27" s="163"/>
      <c r="I27" s="158">
        <v>-55548</v>
      </c>
    </row>
    <row r="28" spans="1:15" x14ac:dyDescent="0.2">
      <c r="A28" s="37"/>
      <c r="B28" s="50"/>
      <c r="C28" s="52" t="s">
        <v>29</v>
      </c>
      <c r="D28" s="51"/>
      <c r="E28" s="51"/>
      <c r="F28" s="51"/>
      <c r="G28" s="165">
        <f>SUM(G26:G27)</f>
        <v>-806978</v>
      </c>
      <c r="H28" s="166"/>
      <c r="I28" s="165">
        <f>SUM(I26:I27)</f>
        <v>-665362</v>
      </c>
      <c r="J28" s="47"/>
      <c r="K28" s="47"/>
      <c r="L28" s="47"/>
      <c r="M28" s="47"/>
      <c r="N28" s="47"/>
      <c r="O28" s="47"/>
    </row>
    <row r="29" spans="1:15" x14ac:dyDescent="0.2">
      <c r="A29" s="37"/>
      <c r="B29" s="50"/>
      <c r="C29" s="49"/>
      <c r="D29" s="49"/>
      <c r="E29" s="49"/>
      <c r="F29" s="49"/>
      <c r="G29" s="48"/>
      <c r="H29" s="49"/>
      <c r="I29" s="48"/>
      <c r="K29" s="47"/>
      <c r="L29" s="47"/>
    </row>
    <row r="30" spans="1:15" hidden="1" x14ac:dyDescent="0.2">
      <c r="A30" s="37"/>
      <c r="B30" s="44"/>
      <c r="C30" s="43"/>
      <c r="D30" s="43"/>
      <c r="E30" s="43"/>
      <c r="F30" s="43"/>
      <c r="G30" s="46"/>
      <c r="H30" s="43"/>
      <c r="I30" s="45"/>
    </row>
    <row r="31" spans="1:15" ht="13.5" thickBot="1" x14ac:dyDescent="0.25">
      <c r="A31" s="37"/>
      <c r="B31" s="44"/>
      <c r="C31" s="43" t="s">
        <v>0</v>
      </c>
      <c r="D31" s="43"/>
      <c r="E31" s="43"/>
      <c r="F31" s="43"/>
      <c r="G31" s="41">
        <f>+G22+G28</f>
        <v>2882324</v>
      </c>
      <c r="H31" s="42"/>
      <c r="I31" s="41">
        <f>+I22+I28</f>
        <v>1877146</v>
      </c>
    </row>
    <row r="32" spans="1:15" ht="13.5" thickTop="1" x14ac:dyDescent="0.2">
      <c r="A32" s="37"/>
    </row>
    <row r="33" spans="3:9" x14ac:dyDescent="0.2">
      <c r="G33" s="40"/>
    </row>
    <row r="34" spans="3:9" x14ac:dyDescent="0.2">
      <c r="C34" s="10" t="s">
        <v>3</v>
      </c>
      <c r="D34" s="10"/>
      <c r="E34" s="10"/>
      <c r="F34" s="10"/>
      <c r="G34" s="40"/>
    </row>
    <row r="35" spans="3:9" x14ac:dyDescent="0.2">
      <c r="G35" s="40"/>
    </row>
    <row r="36" spans="3:9" x14ac:dyDescent="0.2">
      <c r="G36" s="40"/>
    </row>
    <row r="37" spans="3:9" x14ac:dyDescent="0.2">
      <c r="G37" s="40"/>
    </row>
    <row r="38" spans="3:9" x14ac:dyDescent="0.2">
      <c r="G38" s="40"/>
    </row>
    <row r="39" spans="3:9" hidden="1" x14ac:dyDescent="0.2">
      <c r="G39" s="40">
        <f>+G31-'1 - EEFF FONDO USD '!F36</f>
        <v>0</v>
      </c>
      <c r="I39" s="40">
        <f>+I31-'1 - EEFF FONDO USD '!H36</f>
        <v>0</v>
      </c>
    </row>
    <row r="40" spans="3:9" x14ac:dyDescent="0.2">
      <c r="G40" s="40"/>
    </row>
    <row r="41" spans="3:9" x14ac:dyDescent="0.2">
      <c r="C41" s="39"/>
      <c r="D41" s="39"/>
      <c r="E41" s="39"/>
      <c r="F41" s="39"/>
      <c r="G41" s="38"/>
    </row>
  </sheetData>
  <mergeCells count="2">
    <mergeCell ref="C9:K9"/>
    <mergeCell ref="C10:G10"/>
  </mergeCells>
  <dataValidations count="1">
    <dataValidation type="textLength" errorStyle="information" allowBlank="1" showInputMessage="1" showErrorMessage="1" error="XLBVal:2=0_x000d__x000a_" sqref="F18:F20 E16:H16 E17:E20 G18:G21 E21:F21 E22:G22 F17:I17 E26:H26 H18:I22 E27:I28">
      <formula1>0</formula1>
      <formula2>300</formula2>
    </dataValidation>
  </dataValidations>
  <printOptions horizontalCentered="1"/>
  <pageMargins left="0.78740157480314965" right="0.78740157480314965"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5:H31"/>
  <sheetViews>
    <sheetView showGridLines="0" view="pageBreakPreview" zoomScale="90" zoomScaleNormal="90" zoomScaleSheetLayoutView="90" workbookViewId="0">
      <selection activeCell="N14" sqref="N14"/>
    </sheetView>
  </sheetViews>
  <sheetFormatPr baseColWidth="10" defaultColWidth="9.140625" defaultRowHeight="14.25" x14ac:dyDescent="0.2"/>
  <cols>
    <col min="1" max="1" width="2.140625" style="82" customWidth="1"/>
    <col min="2" max="2" width="50.7109375" style="82" customWidth="1"/>
    <col min="3" max="3" width="19.85546875" style="82" customWidth="1"/>
    <col min="4" max="4" width="23.140625" style="82" customWidth="1"/>
    <col min="5" max="5" width="24.5703125" style="82" customWidth="1"/>
    <col min="6" max="6" width="2.28515625" style="82" customWidth="1"/>
    <col min="7" max="7" width="9.140625" style="82"/>
    <col min="8" max="8" width="9.140625" style="82" hidden="1" customWidth="1"/>
    <col min="9" max="16384" width="9.140625" style="82"/>
  </cols>
  <sheetData>
    <row r="5" spans="2:6" ht="15" x14ac:dyDescent="0.25">
      <c r="B5" s="90"/>
      <c r="C5" s="90"/>
      <c r="D5" s="90"/>
      <c r="E5" s="90"/>
    </row>
    <row r="6" spans="2:6" ht="15" x14ac:dyDescent="0.25">
      <c r="B6" s="90"/>
      <c r="C6" s="90"/>
      <c r="D6" s="90"/>
      <c r="E6" s="90"/>
    </row>
    <row r="7" spans="2:6" ht="15" x14ac:dyDescent="0.25">
      <c r="B7" s="90"/>
      <c r="C7" s="90"/>
      <c r="D7" s="90"/>
      <c r="E7" s="90"/>
    </row>
    <row r="8" spans="2:6" ht="15" x14ac:dyDescent="0.25">
      <c r="B8" s="90"/>
      <c r="C8" s="90"/>
      <c r="D8" s="90"/>
      <c r="E8" s="90"/>
    </row>
    <row r="9" spans="2:6" ht="25.5" x14ac:dyDescent="0.35">
      <c r="B9" s="268" t="s">
        <v>28</v>
      </c>
      <c r="C9" s="268"/>
      <c r="D9" s="268"/>
      <c r="E9" s="268"/>
    </row>
    <row r="10" spans="2:6" ht="15.75" customHeight="1" x14ac:dyDescent="0.35">
      <c r="B10" s="89"/>
      <c r="C10" s="88"/>
      <c r="D10" s="88"/>
      <c r="E10" s="88"/>
    </row>
    <row r="11" spans="2:6" ht="23.25" x14ac:dyDescent="0.35">
      <c r="B11" s="66" t="s">
        <v>53</v>
      </c>
      <c r="C11" s="88"/>
      <c r="D11" s="88"/>
      <c r="E11" s="88"/>
    </row>
    <row r="12" spans="2:6" ht="23.25" x14ac:dyDescent="0.35">
      <c r="B12" s="66" t="str">
        <f>+'2 - EERR FONDO USD'!C12</f>
        <v>por el ejercicio finalizado el 31 de diciembre de 2024</v>
      </c>
      <c r="C12" s="62"/>
      <c r="D12" s="62"/>
      <c r="E12" s="62"/>
    </row>
    <row r="13" spans="2:6" ht="21" customHeight="1" x14ac:dyDescent="0.2">
      <c r="B13" s="270" t="str">
        <f>+'2 - EERR FONDO USD'!C13</f>
        <v>Presentado en forma comparativa con el ejercicio anterior finalizado el 31 de diciembre de 2023</v>
      </c>
      <c r="C13" s="270"/>
      <c r="D13" s="270"/>
      <c r="E13" s="270"/>
    </row>
    <row r="14" spans="2:6" ht="17.25" customHeight="1" x14ac:dyDescent="0.2">
      <c r="B14" s="32" t="s">
        <v>26</v>
      </c>
      <c r="C14" s="61"/>
      <c r="D14" s="61"/>
      <c r="E14" s="61"/>
    </row>
    <row r="15" spans="2:6" x14ac:dyDescent="0.2">
      <c r="B15" s="83"/>
      <c r="C15" s="83"/>
      <c r="D15" s="83"/>
      <c r="E15" s="83"/>
      <c r="F15" s="83"/>
    </row>
    <row r="16" spans="2:6" ht="18" customHeight="1" x14ac:dyDescent="0.2">
      <c r="B16" s="87" t="s">
        <v>52</v>
      </c>
      <c r="C16" s="85" t="s">
        <v>51</v>
      </c>
      <c r="D16" s="86" t="s">
        <v>50</v>
      </c>
      <c r="E16" s="85" t="s">
        <v>481</v>
      </c>
    </row>
    <row r="17" spans="2:8" ht="15.75" customHeight="1" x14ac:dyDescent="0.2">
      <c r="B17" s="177" t="s">
        <v>262</v>
      </c>
      <c r="C17" s="178">
        <v>50492985</v>
      </c>
      <c r="D17" s="178">
        <v>6447164</v>
      </c>
      <c r="E17" s="178">
        <f>+C17+D17</f>
        <v>56940149</v>
      </c>
      <c r="H17" s="134">
        <f>+E17-'1 - EEFF FONDO USD '!H37</f>
        <v>0</v>
      </c>
    </row>
    <row r="18" spans="2:8" x14ac:dyDescent="0.2">
      <c r="B18" s="179"/>
      <c r="C18" s="180"/>
      <c r="D18" s="180"/>
      <c r="E18" s="180"/>
    </row>
    <row r="19" spans="2:8" x14ac:dyDescent="0.2">
      <c r="B19" s="181" t="s">
        <v>44</v>
      </c>
      <c r="C19" s="182">
        <v>378337644</v>
      </c>
      <c r="D19" s="182">
        <v>0</v>
      </c>
      <c r="E19" s="182">
        <f>+C19+D19</f>
        <v>378337644</v>
      </c>
    </row>
    <row r="20" spans="2:8" x14ac:dyDescent="0.2">
      <c r="B20" s="183"/>
      <c r="C20" s="180"/>
      <c r="D20" s="182"/>
      <c r="E20" s="180"/>
    </row>
    <row r="21" spans="2:8" x14ac:dyDescent="0.2">
      <c r="B21" s="184" t="s">
        <v>43</v>
      </c>
      <c r="C21" s="182">
        <v>-372143666</v>
      </c>
      <c r="D21" s="182">
        <v>0</v>
      </c>
      <c r="E21" s="182">
        <f>+C21+D21</f>
        <v>-372143666</v>
      </c>
    </row>
    <row r="22" spans="2:8" x14ac:dyDescent="0.2">
      <c r="B22" s="183"/>
      <c r="C22" s="180"/>
      <c r="D22" s="182"/>
      <c r="E22" s="180"/>
    </row>
    <row r="23" spans="2:8" x14ac:dyDescent="0.2">
      <c r="B23" s="185" t="s">
        <v>0</v>
      </c>
      <c r="C23" s="186">
        <v>0</v>
      </c>
      <c r="D23" s="187">
        <f>+'2 - EERR FONDO USD'!$G$31</f>
        <v>2882324</v>
      </c>
      <c r="E23" s="182">
        <f>+C23+D23</f>
        <v>2882324</v>
      </c>
    </row>
    <row r="24" spans="2:8" x14ac:dyDescent="0.2">
      <c r="B24" s="188" t="s">
        <v>263</v>
      </c>
      <c r="C24" s="201">
        <f>+C17+C19+C21+C23</f>
        <v>56686963</v>
      </c>
      <c r="D24" s="201">
        <f>+SUM(D17:D23)</f>
        <v>9329488</v>
      </c>
      <c r="E24" s="248">
        <f>SUM(C24:D24)</f>
        <v>66016451</v>
      </c>
      <c r="H24" s="134">
        <f>+E24-'1 - EEFF FONDO USD '!F37</f>
        <v>0</v>
      </c>
    </row>
    <row r="25" spans="2:8" x14ac:dyDescent="0.2">
      <c r="B25" s="188" t="s">
        <v>482</v>
      </c>
      <c r="C25" s="178">
        <v>50492985</v>
      </c>
      <c r="D25" s="178">
        <v>6447164</v>
      </c>
      <c r="E25" s="178">
        <f>+C25+D25</f>
        <v>56940149</v>
      </c>
    </row>
    <row r="26" spans="2:8" x14ac:dyDescent="0.2">
      <c r="B26" s="169"/>
      <c r="C26" s="154"/>
      <c r="D26" s="154"/>
      <c r="E26" s="154"/>
    </row>
    <row r="27" spans="2:8" x14ac:dyDescent="0.2">
      <c r="B27" s="10" t="s">
        <v>3</v>
      </c>
      <c r="C27" s="83"/>
      <c r="D27" s="83"/>
      <c r="E27" s="84"/>
      <c r="F27" s="83"/>
    </row>
    <row r="28" spans="2:8" x14ac:dyDescent="0.2">
      <c r="B28" s="1"/>
      <c r="C28" s="83"/>
      <c r="D28" s="83"/>
      <c r="E28" s="84"/>
      <c r="F28" s="83"/>
    </row>
    <row r="29" spans="2:8" x14ac:dyDescent="0.2">
      <c r="B29" s="1"/>
      <c r="C29" s="83"/>
      <c r="D29" s="83"/>
      <c r="E29" s="84"/>
      <c r="F29" s="83"/>
    </row>
    <row r="30" spans="2:8" x14ac:dyDescent="0.2">
      <c r="B30" s="1"/>
      <c r="C30" s="83"/>
      <c r="D30" s="83"/>
      <c r="E30" s="84"/>
      <c r="F30" s="83"/>
    </row>
    <row r="31" spans="2:8" x14ac:dyDescent="0.2">
      <c r="B31" s="1"/>
      <c r="C31" s="83"/>
      <c r="D31" s="83"/>
      <c r="E31" s="84"/>
      <c r="F31" s="83"/>
    </row>
  </sheetData>
  <mergeCells count="2">
    <mergeCell ref="B9:E9"/>
    <mergeCell ref="B13:E13"/>
  </mergeCells>
  <pageMargins left="0.39370078740157483" right="0.39370078740157483" top="0.74803149606299213" bottom="0.74803149606299213" header="0.31496062992125984" footer="0.31496062992125984"/>
  <pageSetup paperSize="9" scale="7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9:L52"/>
  <sheetViews>
    <sheetView showGridLines="0" view="pageBreakPreview" topLeftCell="A10" zoomScale="90" zoomScaleNormal="90" zoomScaleSheetLayoutView="90" workbookViewId="0">
      <selection activeCell="M21" sqref="M21"/>
    </sheetView>
  </sheetViews>
  <sheetFormatPr baseColWidth="10" defaultColWidth="11.42578125" defaultRowHeight="14.25" x14ac:dyDescent="0.2"/>
  <cols>
    <col min="1" max="1" width="1.5703125" style="30" customWidth="1"/>
    <col min="2" max="2" width="62.5703125" style="69" customWidth="1"/>
    <col min="3" max="3" width="2.42578125" style="68" customWidth="1"/>
    <col min="4" max="4" width="14.42578125" style="69" customWidth="1"/>
    <col min="5" max="5" width="2.28515625" style="68" customWidth="1"/>
    <col min="6" max="6" width="17.85546875" style="68" customWidth="1"/>
    <col min="7" max="7" width="2.28515625" style="30" customWidth="1"/>
    <col min="8" max="8" width="16.42578125" style="30" customWidth="1"/>
    <col min="9" max="9" width="1.7109375" style="30" customWidth="1"/>
    <col min="10" max="10" width="11.42578125" style="30"/>
    <col min="11" max="11" width="0" style="30" hidden="1" customWidth="1"/>
    <col min="12" max="16384" width="11.42578125" style="30"/>
  </cols>
  <sheetData>
    <row r="9" spans="1:12" ht="25.5" x14ac:dyDescent="0.35">
      <c r="B9" s="268" t="str">
        <f>+'1 - EEFF FONDO USD '!$B$9:$G$9</f>
        <v>Fondo de Liquidez Dólares</v>
      </c>
      <c r="C9" s="268"/>
      <c r="D9" s="268"/>
      <c r="E9" s="268"/>
      <c r="F9" s="268"/>
      <c r="G9" s="268"/>
      <c r="H9" s="268"/>
      <c r="I9" s="268"/>
      <c r="J9" s="268"/>
      <c r="K9" s="268"/>
      <c r="L9" s="268"/>
    </row>
    <row r="10" spans="1:12" ht="15.75" customHeight="1" x14ac:dyDescent="0.35">
      <c r="B10" s="268"/>
      <c r="C10" s="268"/>
      <c r="D10" s="268"/>
      <c r="E10" s="268"/>
      <c r="F10" s="268"/>
      <c r="G10" s="268"/>
      <c r="H10" s="268"/>
      <c r="I10" s="1"/>
      <c r="J10" s="1"/>
      <c r="K10" s="1"/>
      <c r="L10" s="1"/>
    </row>
    <row r="11" spans="1:12" ht="25.5" x14ac:dyDescent="0.35">
      <c r="B11" s="66" t="s">
        <v>49</v>
      </c>
      <c r="C11" s="66"/>
      <c r="D11" s="66"/>
      <c r="E11" s="66"/>
      <c r="F11" s="65"/>
      <c r="G11" s="65"/>
      <c r="H11" s="64"/>
      <c r="I11" s="1"/>
      <c r="J11" s="1"/>
      <c r="K11" s="1"/>
      <c r="L11" s="1"/>
    </row>
    <row r="12" spans="1:12" ht="25.5" x14ac:dyDescent="0.35">
      <c r="B12" s="66" t="str">
        <f>+'2 - EERR FONDO USD'!C12</f>
        <v>por el ejercicio finalizado el 31 de diciembre de 2024</v>
      </c>
      <c r="C12" s="65"/>
      <c r="D12" s="65"/>
      <c r="E12" s="65"/>
      <c r="F12" s="64"/>
      <c r="G12" s="65"/>
      <c r="H12" s="64"/>
      <c r="I12" s="1"/>
      <c r="J12" s="1"/>
      <c r="K12" s="1"/>
      <c r="L12" s="1"/>
    </row>
    <row r="13" spans="1:12" ht="20.25" customHeight="1" x14ac:dyDescent="0.2">
      <c r="B13" s="62" t="str">
        <f>+'2 - EERR FONDO USD'!C13</f>
        <v>Presentado en forma comparativa con el ejercicio anterior finalizado el 31 de diciembre de 2023</v>
      </c>
      <c r="C13" s="62"/>
      <c r="D13" s="62"/>
      <c r="E13" s="62"/>
      <c r="F13" s="62"/>
      <c r="G13" s="81"/>
      <c r="H13" s="81"/>
    </row>
    <row r="14" spans="1:12" ht="20.25" customHeight="1" x14ac:dyDescent="0.2">
      <c r="B14" s="32" t="s">
        <v>26</v>
      </c>
      <c r="C14" s="32"/>
      <c r="D14" s="32"/>
      <c r="E14" s="32"/>
      <c r="F14" s="33"/>
      <c r="G14" s="81"/>
      <c r="H14" s="81"/>
    </row>
    <row r="15" spans="1:12" x14ac:dyDescent="0.2">
      <c r="A15" s="75"/>
      <c r="B15" s="32"/>
      <c r="C15" s="32"/>
      <c r="D15" s="32"/>
      <c r="E15" s="32"/>
      <c r="F15" s="32"/>
      <c r="G15" s="69"/>
    </row>
    <row r="16" spans="1:12" x14ac:dyDescent="0.2">
      <c r="A16" s="75"/>
      <c r="B16" s="73"/>
      <c r="C16" s="73"/>
      <c r="D16" s="29" t="s">
        <v>25</v>
      </c>
      <c r="E16" s="73"/>
      <c r="F16" s="80" t="str">
        <f>+'2 - EERR FONDO USD'!G16</f>
        <v>31.12.2024</v>
      </c>
      <c r="G16" s="1"/>
      <c r="H16" s="80" t="str">
        <f>+'2 - EERR FONDO USD'!I16</f>
        <v>31.12.2023</v>
      </c>
    </row>
    <row r="17" spans="1:11" x14ac:dyDescent="0.2">
      <c r="A17" s="75"/>
      <c r="B17" s="77" t="s">
        <v>48</v>
      </c>
      <c r="C17" s="73"/>
      <c r="D17" s="28"/>
      <c r="E17" s="73"/>
      <c r="F17" s="78"/>
      <c r="G17" s="1"/>
      <c r="H17" s="78"/>
    </row>
    <row r="18" spans="1:11" x14ac:dyDescent="0.2">
      <c r="A18" s="75"/>
      <c r="B18" s="73"/>
      <c r="C18" s="73"/>
      <c r="D18" s="28"/>
      <c r="E18" s="73"/>
      <c r="F18" s="78"/>
      <c r="G18" s="1"/>
      <c r="H18" s="78"/>
    </row>
    <row r="19" spans="1:11" x14ac:dyDescent="0.2">
      <c r="A19" s="75"/>
      <c r="B19" s="73" t="s">
        <v>0</v>
      </c>
      <c r="C19" s="73"/>
      <c r="D19" s="28"/>
      <c r="E19" s="73"/>
      <c r="F19" s="79">
        <v>2882324</v>
      </c>
      <c r="G19" s="1"/>
      <c r="H19" s="79">
        <v>1877146</v>
      </c>
    </row>
    <row r="20" spans="1:11" x14ac:dyDescent="0.2">
      <c r="A20" s="75"/>
      <c r="B20" s="73"/>
      <c r="C20" s="73"/>
      <c r="D20" s="28"/>
      <c r="E20" s="73"/>
      <c r="F20" s="78"/>
      <c r="G20" s="1"/>
      <c r="H20" s="78"/>
    </row>
    <row r="21" spans="1:11" x14ac:dyDescent="0.2">
      <c r="A21" s="75"/>
      <c r="B21" s="77" t="s">
        <v>47</v>
      </c>
      <c r="C21" s="77"/>
      <c r="D21" s="43"/>
      <c r="E21" s="77"/>
      <c r="F21" s="77"/>
      <c r="G21" s="1"/>
      <c r="H21" s="77"/>
    </row>
    <row r="22" spans="1:11" x14ac:dyDescent="0.2">
      <c r="A22" s="75"/>
      <c r="B22" s="262" t="s">
        <v>475</v>
      </c>
      <c r="C22" s="169"/>
      <c r="D22" s="153"/>
      <c r="E22" s="169"/>
      <c r="F22" s="167">
        <v>-8176726</v>
      </c>
      <c r="G22" s="155"/>
      <c r="H22" s="167">
        <v>-1025091</v>
      </c>
    </row>
    <row r="23" spans="1:11" x14ac:dyDescent="0.2">
      <c r="A23" s="75"/>
      <c r="B23" s="262" t="s">
        <v>476</v>
      </c>
      <c r="C23" s="169"/>
      <c r="D23" s="153"/>
      <c r="E23" s="169"/>
      <c r="F23" s="167">
        <v>-516421</v>
      </c>
      <c r="G23" s="155"/>
      <c r="H23" s="167">
        <v>1779</v>
      </c>
    </row>
    <row r="24" spans="1:11" x14ac:dyDescent="0.2">
      <c r="A24" s="75"/>
      <c r="B24" s="262" t="s">
        <v>477</v>
      </c>
      <c r="C24" s="169"/>
      <c r="D24" s="153"/>
      <c r="E24" s="169"/>
      <c r="F24" s="167">
        <v>-5668</v>
      </c>
      <c r="G24" s="155"/>
      <c r="H24" s="167">
        <v>0</v>
      </c>
    </row>
    <row r="25" spans="1:11" s="76" customFormat="1" x14ac:dyDescent="0.25">
      <c r="A25" s="61"/>
      <c r="B25" s="263" t="s">
        <v>478</v>
      </c>
      <c r="C25" s="170"/>
      <c r="D25" s="170"/>
      <c r="E25" s="170"/>
      <c r="F25" s="167">
        <f>426221+16776</f>
        <v>442997</v>
      </c>
      <c r="G25" s="171"/>
      <c r="H25" s="167">
        <v>-1527618</v>
      </c>
    </row>
    <row r="26" spans="1:11" s="76" customFormat="1" x14ac:dyDescent="0.2">
      <c r="A26" s="61"/>
      <c r="B26" s="263" t="s">
        <v>479</v>
      </c>
      <c r="C26" s="170"/>
      <c r="D26" s="170"/>
      <c r="E26" s="170"/>
      <c r="F26" s="168">
        <v>1642</v>
      </c>
      <c r="G26" s="155"/>
      <c r="H26" s="168">
        <v>-12796</v>
      </c>
    </row>
    <row r="27" spans="1:11" s="76" customFormat="1" x14ac:dyDescent="0.25">
      <c r="A27" s="61"/>
      <c r="B27" s="172" t="s">
        <v>46</v>
      </c>
      <c r="C27" s="172"/>
      <c r="D27" s="172"/>
      <c r="E27" s="172"/>
      <c r="F27" s="238">
        <f>+SUM(F19:F26)</f>
        <v>-5371852</v>
      </c>
      <c r="G27" s="5"/>
      <c r="H27" s="238">
        <f>+H19+H22+H23+H26+H25</f>
        <v>-686580</v>
      </c>
    </row>
    <row r="28" spans="1:11" s="76" customFormat="1" x14ac:dyDescent="0.25">
      <c r="A28" s="61"/>
      <c r="B28" s="172"/>
      <c r="C28" s="172"/>
      <c r="D28" s="172"/>
      <c r="E28" s="172"/>
      <c r="F28" s="173"/>
      <c r="G28" s="171"/>
      <c r="H28" s="173"/>
    </row>
    <row r="29" spans="1:11" s="76" customFormat="1" x14ac:dyDescent="0.2">
      <c r="A29" s="61"/>
      <c r="B29" s="169" t="s">
        <v>45</v>
      </c>
      <c r="C29" s="172"/>
      <c r="D29" s="172"/>
      <c r="E29" s="172"/>
      <c r="F29" s="173"/>
      <c r="G29" s="171"/>
      <c r="H29" s="173"/>
    </row>
    <row r="30" spans="1:11" s="76" customFormat="1" x14ac:dyDescent="0.25">
      <c r="A30" s="61"/>
      <c r="B30" s="170" t="s">
        <v>44</v>
      </c>
      <c r="C30" s="170"/>
      <c r="D30" s="170"/>
      <c r="E30" s="170"/>
      <c r="F30" s="167">
        <v>378337644</v>
      </c>
      <c r="G30" s="171"/>
      <c r="H30" s="167">
        <v>215638772</v>
      </c>
      <c r="K30" s="259">
        <f>+F30-'3 - PN FONDO USD'!C19</f>
        <v>0</v>
      </c>
    </row>
    <row r="31" spans="1:11" s="76" customFormat="1" x14ac:dyDescent="0.25">
      <c r="A31" s="61"/>
      <c r="B31" s="170" t="s">
        <v>43</v>
      </c>
      <c r="C31" s="170"/>
      <c r="D31" s="170"/>
      <c r="E31" s="170"/>
      <c r="F31" s="168">
        <v>-372143666</v>
      </c>
      <c r="G31" s="171"/>
      <c r="H31" s="168">
        <v>-212803169</v>
      </c>
      <c r="K31" s="259">
        <f>+F31-'3 - PN FONDO USD'!C21</f>
        <v>0</v>
      </c>
    </row>
    <row r="32" spans="1:11" s="76" customFormat="1" ht="17.25" customHeight="1" x14ac:dyDescent="0.25">
      <c r="A32" s="61"/>
      <c r="B32" s="172" t="s">
        <v>42</v>
      </c>
      <c r="C32" s="172"/>
      <c r="D32" s="172"/>
      <c r="E32" s="172"/>
      <c r="F32" s="22">
        <f>SUM(F30:F31)</f>
        <v>6193978</v>
      </c>
      <c r="G32" s="5"/>
      <c r="H32" s="22">
        <f>SUM(H30:H31)</f>
        <v>2835603</v>
      </c>
    </row>
    <row r="33" spans="1:11" s="76" customFormat="1" x14ac:dyDescent="0.25">
      <c r="A33" s="61"/>
      <c r="B33" s="172"/>
      <c r="C33" s="172"/>
      <c r="D33" s="172"/>
      <c r="E33" s="172"/>
      <c r="F33" s="172"/>
      <c r="G33" s="171"/>
      <c r="H33" s="172"/>
    </row>
    <row r="34" spans="1:11" s="76" customFormat="1" x14ac:dyDescent="0.25">
      <c r="A34" s="61"/>
      <c r="B34" s="172" t="s">
        <v>41</v>
      </c>
      <c r="C34" s="172"/>
      <c r="D34" s="172"/>
      <c r="E34" s="172"/>
      <c r="F34" s="174">
        <f>+F32+F27</f>
        <v>822126</v>
      </c>
      <c r="G34" s="171"/>
      <c r="H34" s="174">
        <f>+H32+H27</f>
        <v>2149023</v>
      </c>
    </row>
    <row r="35" spans="1:11" s="76" customFormat="1" x14ac:dyDescent="0.25">
      <c r="A35" s="61"/>
      <c r="B35" s="172" t="s">
        <v>251</v>
      </c>
      <c r="C35" s="172"/>
      <c r="D35" s="175" t="s">
        <v>40</v>
      </c>
      <c r="E35" s="172"/>
      <c r="F35" s="176">
        <v>3738020</v>
      </c>
      <c r="G35" s="171"/>
      <c r="H35" s="176">
        <v>1588997</v>
      </c>
      <c r="K35" s="260">
        <f>+F35-'1 - EEFF FONDO USD '!H19</f>
        <v>0</v>
      </c>
    </row>
    <row r="36" spans="1:11" s="76" customFormat="1" ht="15" thickBot="1" x14ac:dyDescent="0.3">
      <c r="A36" s="61"/>
      <c r="B36" s="172" t="s">
        <v>252</v>
      </c>
      <c r="C36" s="172"/>
      <c r="D36" s="175" t="s">
        <v>40</v>
      </c>
      <c r="E36" s="172"/>
      <c r="F36" s="239">
        <f>+F34+F35</f>
        <v>4560146</v>
      </c>
      <c r="G36" s="5"/>
      <c r="H36" s="239">
        <f>+H34+H35</f>
        <v>3738020</v>
      </c>
    </row>
    <row r="37" spans="1:11" ht="15" thickTop="1" x14ac:dyDescent="0.2">
      <c r="A37" s="75"/>
      <c r="B37" s="73"/>
      <c r="C37" s="73"/>
      <c r="D37" s="73"/>
      <c r="E37" s="73"/>
      <c r="F37" s="72"/>
      <c r="G37" s="1"/>
    </row>
    <row r="38" spans="1:11" x14ac:dyDescent="0.2">
      <c r="B38" s="74"/>
      <c r="C38" s="73"/>
      <c r="D38" s="74"/>
      <c r="E38" s="73"/>
      <c r="F38" s="72"/>
      <c r="G38" s="1"/>
    </row>
    <row r="39" spans="1:11" x14ac:dyDescent="0.2">
      <c r="B39" s="10" t="s">
        <v>3</v>
      </c>
      <c r="C39" s="9"/>
      <c r="D39" s="10"/>
      <c r="E39" s="9"/>
      <c r="F39" s="71"/>
      <c r="G39" s="2"/>
    </row>
    <row r="40" spans="1:11" x14ac:dyDescent="0.2">
      <c r="B40" s="2"/>
      <c r="C40" s="3"/>
      <c r="D40" s="2"/>
      <c r="E40" s="3"/>
      <c r="F40" s="70"/>
      <c r="G40" s="2"/>
    </row>
    <row r="41" spans="1:11" x14ac:dyDescent="0.2">
      <c r="B41" s="2"/>
      <c r="C41" s="3"/>
      <c r="D41" s="2"/>
      <c r="E41" s="3"/>
      <c r="F41" s="70"/>
      <c r="G41" s="2"/>
    </row>
    <row r="42" spans="1:11" hidden="1" x14ac:dyDescent="0.2">
      <c r="B42" s="2"/>
      <c r="C42" s="3"/>
      <c r="D42" s="2"/>
      <c r="E42" s="3"/>
      <c r="F42" s="130">
        <f>+F36-'1 - EEFF FONDO USD '!F19</f>
        <v>0</v>
      </c>
      <c r="G42" s="131"/>
      <c r="H42" s="130">
        <f>+H36-'1 - EEFF FONDO USD '!H19</f>
        <v>0</v>
      </c>
    </row>
    <row r="43" spans="1:11" x14ac:dyDescent="0.2">
      <c r="B43" s="30"/>
      <c r="C43" s="30"/>
      <c r="D43" s="30"/>
      <c r="E43" s="30"/>
      <c r="F43" s="30"/>
    </row>
    <row r="44" spans="1:11" x14ac:dyDescent="0.2">
      <c r="B44" s="30"/>
      <c r="C44" s="30"/>
      <c r="D44" s="30"/>
      <c r="E44" s="30"/>
      <c r="F44" s="30"/>
    </row>
    <row r="45" spans="1:11" x14ac:dyDescent="0.2">
      <c r="B45" s="30"/>
      <c r="C45" s="30"/>
      <c r="D45" s="30"/>
      <c r="E45" s="30"/>
      <c r="F45" s="30"/>
    </row>
    <row r="46" spans="1:11" x14ac:dyDescent="0.2">
      <c r="B46" s="30"/>
      <c r="C46" s="30"/>
      <c r="D46" s="30"/>
      <c r="E46" s="30"/>
      <c r="F46" s="30"/>
    </row>
    <row r="47" spans="1:11" x14ac:dyDescent="0.2">
      <c r="B47" s="30"/>
      <c r="C47" s="30"/>
      <c r="D47" s="30"/>
      <c r="E47" s="30"/>
      <c r="F47" s="30"/>
    </row>
    <row r="48" spans="1:11" x14ac:dyDescent="0.2">
      <c r="B48" s="30"/>
      <c r="C48" s="30"/>
      <c r="D48" s="30"/>
      <c r="E48" s="30"/>
      <c r="F48" s="30"/>
    </row>
    <row r="49" spans="2:6" x14ac:dyDescent="0.2">
      <c r="B49" s="30"/>
      <c r="C49" s="30"/>
      <c r="D49" s="30"/>
      <c r="E49" s="30"/>
      <c r="F49" s="30"/>
    </row>
    <row r="50" spans="2:6" x14ac:dyDescent="0.2">
      <c r="B50" s="30"/>
      <c r="C50" s="30"/>
      <c r="D50" s="30"/>
      <c r="E50" s="30"/>
      <c r="F50" s="30"/>
    </row>
    <row r="51" spans="2:6" x14ac:dyDescent="0.2">
      <c r="B51" s="30"/>
      <c r="C51" s="30"/>
      <c r="D51" s="30"/>
      <c r="E51" s="30"/>
      <c r="F51" s="30"/>
    </row>
    <row r="52" spans="2:6" x14ac:dyDescent="0.2">
      <c r="B52" s="30"/>
      <c r="C52" s="30"/>
      <c r="D52" s="30"/>
      <c r="E52" s="30"/>
      <c r="F52" s="30"/>
    </row>
  </sheetData>
  <mergeCells count="2">
    <mergeCell ref="B9:L9"/>
    <mergeCell ref="B10:H10"/>
  </mergeCells>
  <pageMargins left="0.78740157480314965" right="0.78740157480314965" top="0.74803149606299213" bottom="0.74803149606299213" header="0.31496062992125984" footer="0.31496062992125984"/>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6:Q145"/>
  <sheetViews>
    <sheetView showGridLines="0" view="pageBreakPreview" zoomScaleNormal="100" zoomScaleSheetLayoutView="100" workbookViewId="0">
      <selection activeCell="M32" sqref="M32"/>
    </sheetView>
  </sheetViews>
  <sheetFormatPr baseColWidth="10" defaultRowHeight="15" x14ac:dyDescent="0.25"/>
  <cols>
    <col min="1" max="1" width="4.7109375" customWidth="1"/>
    <col min="2" max="2" width="35.28515625" customWidth="1"/>
    <col min="3" max="3" width="20" customWidth="1"/>
    <col min="4" max="4" width="1.85546875" customWidth="1"/>
    <col min="5" max="5" width="20" customWidth="1"/>
    <col min="6" max="6" width="16.140625" customWidth="1"/>
    <col min="7" max="7" width="19" customWidth="1"/>
    <col min="8" max="8" width="16.85546875" customWidth="1"/>
    <col min="9" max="9" width="2.140625" customWidth="1"/>
    <col min="10" max="12" width="11.42578125" style="202" hidden="1" customWidth="1"/>
  </cols>
  <sheetData>
    <row r="6" spans="2:8" ht="25.5" x14ac:dyDescent="0.35">
      <c r="B6" s="119" t="s">
        <v>118</v>
      </c>
    </row>
    <row r="7" spans="2:8" ht="23.25" x14ac:dyDescent="0.35">
      <c r="B7" s="124" t="s">
        <v>269</v>
      </c>
    </row>
    <row r="8" spans="2:8" x14ac:dyDescent="0.25">
      <c r="B8" s="258" t="str">
        <f>+'4 - EFE FONDO USD'!B13</f>
        <v>Presentado en forma comparativa con el ejercicio anterior finalizado el 31 de diciembre de 2023</v>
      </c>
    </row>
    <row r="9" spans="2:8" x14ac:dyDescent="0.25">
      <c r="B9" s="5" t="s">
        <v>117</v>
      </c>
    </row>
    <row r="11" spans="2:8" ht="18" x14ac:dyDescent="0.25">
      <c r="B11" s="91" t="s">
        <v>116</v>
      </c>
      <c r="C11" s="91" t="s">
        <v>115</v>
      </c>
      <c r="D11" s="91"/>
    </row>
    <row r="13" spans="2:8" x14ac:dyDescent="0.25">
      <c r="B13" s="273" t="s">
        <v>114</v>
      </c>
      <c r="C13" s="273"/>
      <c r="D13" s="273"/>
      <c r="E13" s="273"/>
      <c r="F13" s="273"/>
      <c r="G13" s="273"/>
      <c r="H13" s="273"/>
    </row>
    <row r="14" spans="2:8" ht="27" customHeight="1" x14ac:dyDescent="0.25">
      <c r="B14" s="273" t="s">
        <v>113</v>
      </c>
      <c r="C14" s="273"/>
      <c r="D14" s="273"/>
      <c r="E14" s="273"/>
      <c r="F14" s="273"/>
      <c r="G14" s="273"/>
      <c r="H14" s="273"/>
    </row>
    <row r="15" spans="2:8" ht="6" customHeight="1" x14ac:dyDescent="0.25">
      <c r="B15" s="115"/>
    </row>
    <row r="16" spans="2:8" ht="25.5" customHeight="1" x14ac:dyDescent="0.25">
      <c r="B16" s="273" t="s">
        <v>248</v>
      </c>
      <c r="C16" s="273"/>
      <c r="D16" s="273"/>
      <c r="E16" s="273"/>
      <c r="F16" s="273"/>
      <c r="G16" s="273"/>
      <c r="H16" s="273"/>
    </row>
    <row r="17" spans="2:8" ht="6.75" customHeight="1" x14ac:dyDescent="0.25"/>
    <row r="18" spans="2:8" ht="18" x14ac:dyDescent="0.25">
      <c r="B18" s="91" t="s">
        <v>112</v>
      </c>
      <c r="C18" s="91" t="s">
        <v>111</v>
      </c>
      <c r="D18" s="91"/>
    </row>
    <row r="20" spans="2:8" ht="28.5" customHeight="1" x14ac:dyDescent="0.25">
      <c r="B20" s="273" t="s">
        <v>110</v>
      </c>
      <c r="C20" s="273"/>
      <c r="D20" s="273"/>
      <c r="E20" s="273"/>
      <c r="F20" s="273"/>
      <c r="G20" s="273"/>
      <c r="H20" s="273"/>
    </row>
    <row r="21" spans="2:8" ht="6.75" customHeight="1" x14ac:dyDescent="0.25">
      <c r="B21" s="118"/>
    </row>
    <row r="22" spans="2:8" ht="26.25" customHeight="1" x14ac:dyDescent="0.25">
      <c r="B22" s="273" t="s">
        <v>249</v>
      </c>
      <c r="C22" s="273"/>
      <c r="D22" s="273"/>
      <c r="E22" s="273"/>
      <c r="F22" s="273"/>
      <c r="G22" s="273"/>
      <c r="H22" s="273"/>
    </row>
    <row r="23" spans="2:8" ht="15.75" customHeight="1" x14ac:dyDescent="0.25">
      <c r="B23" s="272" t="s">
        <v>218</v>
      </c>
      <c r="C23" s="272"/>
      <c r="D23" s="272"/>
      <c r="E23" s="272"/>
      <c r="F23" s="272"/>
      <c r="G23" s="272"/>
      <c r="H23" s="272"/>
    </row>
    <row r="25" spans="2:8" ht="18" x14ac:dyDescent="0.25">
      <c r="B25" s="91" t="s">
        <v>109</v>
      </c>
      <c r="C25" s="91" t="s">
        <v>123</v>
      </c>
      <c r="D25" s="91"/>
    </row>
    <row r="27" spans="2:8" x14ac:dyDescent="0.25">
      <c r="B27" s="12" t="s">
        <v>108</v>
      </c>
    </row>
    <row r="28" spans="2:8" ht="7.5" customHeight="1" x14ac:dyDescent="0.25">
      <c r="B28" s="115"/>
    </row>
    <row r="29" spans="2:8" ht="26.25" customHeight="1" x14ac:dyDescent="0.25">
      <c r="B29" s="273" t="s">
        <v>250</v>
      </c>
      <c r="C29" s="273"/>
      <c r="D29" s="273"/>
      <c r="E29" s="273"/>
      <c r="F29" s="273"/>
      <c r="G29" s="273"/>
      <c r="H29" s="273"/>
    </row>
    <row r="31" spans="2:8" x14ac:dyDescent="0.25">
      <c r="B31" s="12" t="s">
        <v>107</v>
      </c>
    </row>
    <row r="32" spans="2:8" ht="7.5" customHeight="1" x14ac:dyDescent="0.25">
      <c r="B32" s="115"/>
    </row>
    <row r="33" spans="2:9" ht="33" customHeight="1" x14ac:dyDescent="0.25">
      <c r="B33" s="273" t="s">
        <v>264</v>
      </c>
      <c r="C33" s="273"/>
      <c r="D33" s="273"/>
      <c r="E33" s="273"/>
      <c r="F33" s="273"/>
      <c r="G33" s="273"/>
      <c r="H33" s="273"/>
    </row>
    <row r="34" spans="2:9" ht="15.75" customHeight="1" x14ac:dyDescent="0.25">
      <c r="B34" s="273" t="s">
        <v>265</v>
      </c>
      <c r="C34" s="273"/>
      <c r="D34" s="273"/>
      <c r="E34" s="273"/>
      <c r="F34" s="273"/>
      <c r="G34" s="273"/>
      <c r="H34" s="273"/>
      <c r="I34" s="273"/>
    </row>
    <row r="36" spans="2:9" x14ac:dyDescent="0.25">
      <c r="B36" s="12" t="s">
        <v>106</v>
      </c>
      <c r="C36" s="12"/>
      <c r="D36" s="12"/>
    </row>
    <row r="37" spans="2:9" ht="8.25" customHeight="1" x14ac:dyDescent="0.25">
      <c r="B37" s="5"/>
    </row>
    <row r="38" spans="2:9" ht="17.25" customHeight="1" x14ac:dyDescent="0.25">
      <c r="B38" s="273" t="s">
        <v>105</v>
      </c>
      <c r="C38" s="273"/>
      <c r="D38" s="273"/>
      <c r="E38" s="273"/>
      <c r="F38" s="273"/>
      <c r="G38" s="273"/>
      <c r="H38" s="273"/>
    </row>
    <row r="39" spans="2:9" ht="8.25" customHeight="1" x14ac:dyDescent="0.25">
      <c r="B39" s="118"/>
    </row>
    <row r="40" spans="2:9" x14ac:dyDescent="0.25">
      <c r="B40" s="12" t="s">
        <v>104</v>
      </c>
      <c r="C40" s="115"/>
      <c r="D40" s="115"/>
    </row>
    <row r="41" spans="2:9" ht="8.25" customHeight="1" x14ac:dyDescent="0.25">
      <c r="B41" s="118"/>
    </row>
    <row r="42" spans="2:9" ht="13.5" customHeight="1" x14ac:dyDescent="0.25">
      <c r="B42" s="273" t="s">
        <v>103</v>
      </c>
      <c r="C42" s="273"/>
      <c r="D42" s="273"/>
      <c r="E42" s="273"/>
      <c r="F42" s="273"/>
      <c r="G42" s="273"/>
      <c r="H42" s="273"/>
    </row>
    <row r="43" spans="2:9" x14ac:dyDescent="0.25">
      <c r="B43" s="118"/>
    </row>
    <row r="44" spans="2:9" x14ac:dyDescent="0.25">
      <c r="B44" s="12" t="s">
        <v>102</v>
      </c>
      <c r="E44" s="115"/>
    </row>
    <row r="45" spans="2:9" ht="7.5" customHeight="1" x14ac:dyDescent="0.25">
      <c r="B45" s="115"/>
    </row>
    <row r="46" spans="2:9" x14ac:dyDescent="0.25">
      <c r="B46" s="273" t="s">
        <v>101</v>
      </c>
      <c r="C46" s="273"/>
      <c r="D46" s="273"/>
      <c r="E46" s="273"/>
      <c r="F46" s="273"/>
      <c r="G46" s="273"/>
      <c r="H46" s="273"/>
    </row>
    <row r="47" spans="2:9" x14ac:dyDescent="0.25">
      <c r="B47" s="118"/>
    </row>
    <row r="48" spans="2:9" x14ac:dyDescent="0.25">
      <c r="B48" s="12" t="s">
        <v>100</v>
      </c>
      <c r="C48" s="12"/>
      <c r="D48" s="12"/>
    </row>
    <row r="49" spans="2:8" ht="7.5" customHeight="1" x14ac:dyDescent="0.25">
      <c r="B49" s="12"/>
    </row>
    <row r="50" spans="2:8" x14ac:dyDescent="0.25">
      <c r="B50" s="273" t="s">
        <v>99</v>
      </c>
      <c r="C50" s="273"/>
      <c r="D50" s="273"/>
      <c r="E50" s="273"/>
      <c r="F50" s="273"/>
      <c r="G50" s="273"/>
      <c r="H50" s="273"/>
    </row>
    <row r="52" spans="2:8" x14ac:dyDescent="0.25">
      <c r="B52" s="136" t="s">
        <v>125</v>
      </c>
    </row>
    <row r="53" spans="2:8" ht="7.5" customHeight="1" x14ac:dyDescent="0.25"/>
    <row r="54" spans="2:8" x14ac:dyDescent="0.25">
      <c r="B54" s="272" t="s">
        <v>98</v>
      </c>
      <c r="C54" s="272"/>
      <c r="D54" s="272"/>
      <c r="E54" s="272"/>
      <c r="F54" s="272"/>
      <c r="G54" s="272"/>
      <c r="H54" s="272"/>
    </row>
    <row r="55" spans="2:8" x14ac:dyDescent="0.25">
      <c r="B55" s="118"/>
    </row>
    <row r="56" spans="2:8" x14ac:dyDescent="0.25">
      <c r="B56" s="274" t="s">
        <v>97</v>
      </c>
      <c r="C56" s="274"/>
      <c r="D56" s="274"/>
      <c r="E56" s="274"/>
      <c r="F56" s="274"/>
      <c r="G56" s="274"/>
      <c r="H56" s="274"/>
    </row>
    <row r="57" spans="2:8" ht="30.75" customHeight="1" x14ac:dyDescent="0.25">
      <c r="B57" s="273" t="s">
        <v>253</v>
      </c>
      <c r="C57" s="273"/>
      <c r="D57" s="273"/>
      <c r="E57" s="273"/>
      <c r="F57" s="273"/>
      <c r="G57" s="273"/>
      <c r="H57" s="273"/>
    </row>
    <row r="59" spans="2:8" x14ac:dyDescent="0.25">
      <c r="B59" s="274" t="s">
        <v>96</v>
      </c>
      <c r="C59" s="274"/>
      <c r="D59" s="274"/>
      <c r="E59" s="274"/>
      <c r="F59" s="274"/>
      <c r="G59" s="274"/>
      <c r="H59" s="274"/>
    </row>
    <row r="60" spans="2:8" x14ac:dyDescent="0.25">
      <c r="B60" s="118"/>
    </row>
    <row r="61" spans="2:8" x14ac:dyDescent="0.25">
      <c r="B61" s="273" t="s">
        <v>219</v>
      </c>
      <c r="C61" s="273"/>
      <c r="D61" s="273"/>
      <c r="E61" s="273"/>
      <c r="F61" s="273"/>
      <c r="G61" s="273"/>
      <c r="H61" s="273"/>
    </row>
    <row r="62" spans="2:8" x14ac:dyDescent="0.25">
      <c r="B62" s="115"/>
    </row>
    <row r="63" spans="2:8" x14ac:dyDescent="0.25">
      <c r="B63" s="274" t="s">
        <v>95</v>
      </c>
      <c r="C63" s="274"/>
      <c r="D63" s="274"/>
      <c r="E63" s="274"/>
      <c r="F63" s="274"/>
      <c r="G63" s="274"/>
      <c r="H63" s="274"/>
    </row>
    <row r="64" spans="2:8" ht="12" customHeight="1" x14ac:dyDescent="0.25">
      <c r="B64" s="115"/>
    </row>
    <row r="65" spans="2:8" ht="27" customHeight="1" x14ac:dyDescent="0.25">
      <c r="B65" s="275" t="s">
        <v>94</v>
      </c>
      <c r="C65" s="275"/>
      <c r="D65" s="275"/>
      <c r="E65" s="275"/>
      <c r="F65" s="275"/>
      <c r="G65" s="275"/>
      <c r="H65" s="275"/>
    </row>
    <row r="66" spans="2:8" ht="6.75" customHeight="1" x14ac:dyDescent="0.25">
      <c r="B66" s="118"/>
    </row>
    <row r="67" spans="2:8" x14ac:dyDescent="0.25">
      <c r="B67" s="272" t="s">
        <v>93</v>
      </c>
      <c r="C67" s="272"/>
      <c r="D67" s="272"/>
      <c r="E67" s="272"/>
      <c r="F67" s="272"/>
      <c r="G67" s="272"/>
      <c r="H67" s="272"/>
    </row>
    <row r="68" spans="2:8" ht="12" customHeight="1" x14ac:dyDescent="0.25">
      <c r="B68" s="118"/>
    </row>
    <row r="69" spans="2:8" x14ac:dyDescent="0.25">
      <c r="B69" s="116" t="s">
        <v>92</v>
      </c>
    </row>
    <row r="70" spans="2:8" x14ac:dyDescent="0.25">
      <c r="B70" s="272" t="s">
        <v>90</v>
      </c>
      <c r="C70" s="272"/>
      <c r="D70" s="272"/>
      <c r="E70" s="272"/>
      <c r="F70" s="272"/>
      <c r="G70" s="272"/>
      <c r="H70" s="272"/>
    </row>
    <row r="71" spans="2:8" ht="6.75" customHeight="1" x14ac:dyDescent="0.25">
      <c r="B71" s="117"/>
    </row>
    <row r="72" spans="2:8" x14ac:dyDescent="0.25">
      <c r="B72" s="116" t="s">
        <v>91</v>
      </c>
    </row>
    <row r="73" spans="2:8" x14ac:dyDescent="0.25">
      <c r="B73" s="272" t="s">
        <v>90</v>
      </c>
      <c r="C73" s="272"/>
      <c r="D73" s="272"/>
      <c r="E73" s="272"/>
      <c r="F73" s="272"/>
      <c r="G73" s="272"/>
      <c r="H73" s="272"/>
    </row>
    <row r="75" spans="2:8" ht="18" x14ac:dyDescent="0.25">
      <c r="B75" s="91" t="s">
        <v>89</v>
      </c>
      <c r="C75" s="91" t="s">
        <v>88</v>
      </c>
      <c r="D75" s="91"/>
    </row>
    <row r="77" spans="2:8" ht="27.75" customHeight="1" x14ac:dyDescent="0.25">
      <c r="B77" s="273" t="s">
        <v>124</v>
      </c>
      <c r="C77" s="273"/>
      <c r="D77" s="273"/>
      <c r="E77" s="273"/>
      <c r="F77" s="273"/>
      <c r="G77" s="273"/>
      <c r="H77" s="273"/>
    </row>
    <row r="79" spans="2:8" ht="18" x14ac:dyDescent="0.25">
      <c r="B79" s="91" t="s">
        <v>87</v>
      </c>
      <c r="C79" s="91" t="s">
        <v>86</v>
      </c>
      <c r="D79" s="91"/>
    </row>
    <row r="81" spans="2:17" x14ac:dyDescent="0.25">
      <c r="B81" s="12" t="s">
        <v>85</v>
      </c>
    </row>
    <row r="82" spans="2:17" x14ac:dyDescent="0.25">
      <c r="B82" s="115"/>
    </row>
    <row r="83" spans="2:17" x14ac:dyDescent="0.25">
      <c r="B83" s="141" t="s">
        <v>52</v>
      </c>
      <c r="C83" s="138" t="s">
        <v>259</v>
      </c>
      <c r="D83" s="142"/>
      <c r="E83" s="138" t="s">
        <v>220</v>
      </c>
    </row>
    <row r="84" spans="2:17" s="95" customFormat="1" x14ac:dyDescent="0.25">
      <c r="B84" s="164" t="s">
        <v>131</v>
      </c>
      <c r="C84" s="207">
        <v>4555748</v>
      </c>
      <c r="D84" s="189"/>
      <c r="E84" s="207">
        <v>3241745</v>
      </c>
      <c r="G84" s="6"/>
      <c r="H84" s="6"/>
      <c r="J84" s="203"/>
      <c r="K84" s="203"/>
      <c r="L84" s="203"/>
    </row>
    <row r="85" spans="2:17" s="95" customFormat="1" x14ac:dyDescent="0.25">
      <c r="B85" s="164" t="s">
        <v>221</v>
      </c>
      <c r="C85" s="207">
        <v>4398</v>
      </c>
      <c r="D85" s="189"/>
      <c r="E85" s="207">
        <v>14064</v>
      </c>
      <c r="J85" s="203"/>
      <c r="K85" s="203"/>
      <c r="L85" s="203"/>
    </row>
    <row r="86" spans="2:17" s="95" customFormat="1" x14ac:dyDescent="0.25">
      <c r="B86" s="53" t="s">
        <v>130</v>
      </c>
      <c r="C86" s="145">
        <v>0</v>
      </c>
      <c r="D86" s="145"/>
      <c r="E86" s="145">
        <v>482211</v>
      </c>
      <c r="G86" s="6"/>
      <c r="H86" s="6"/>
      <c r="J86" s="203"/>
      <c r="K86" s="203"/>
      <c r="L86" s="203"/>
    </row>
    <row r="87" spans="2:17" s="95" customFormat="1" ht="15.75" thickBot="1" x14ac:dyDescent="0.3">
      <c r="B87" s="143" t="s">
        <v>84</v>
      </c>
      <c r="C87" s="235">
        <f>SUM(C84:C86)</f>
        <v>4560146</v>
      </c>
      <c r="D87" s="191"/>
      <c r="E87" s="235">
        <f>SUM(E84:E86)</f>
        <v>3738020</v>
      </c>
      <c r="J87" s="204">
        <f>+C87-'1 - EEFF FONDO USD '!F19</f>
        <v>0</v>
      </c>
      <c r="K87" s="204">
        <f>+E87-'1 - EEFF FONDO USD '!H19</f>
        <v>0</v>
      </c>
      <c r="L87" s="203"/>
    </row>
    <row r="88" spans="2:17" s="95" customFormat="1" ht="15.75" thickTop="1" x14ac:dyDescent="0.25">
      <c r="B88" s="143"/>
      <c r="C88" s="144"/>
      <c r="D88" s="37"/>
      <c r="E88" s="37"/>
      <c r="J88" s="203"/>
      <c r="K88" s="203"/>
      <c r="L88" s="203"/>
    </row>
    <row r="89" spans="2:17" s="95" customFormat="1" x14ac:dyDescent="0.25">
      <c r="B89" s="112" t="s">
        <v>83</v>
      </c>
      <c r="C89" s="112"/>
      <c r="D89" s="112"/>
      <c r="E89" s="114"/>
      <c r="F89" s="211"/>
      <c r="J89" s="203"/>
      <c r="K89" s="203"/>
      <c r="L89" s="203"/>
      <c r="O89" s="213"/>
      <c r="P89" s="214"/>
      <c r="Q89" s="214"/>
    </row>
    <row r="90" spans="2:17" x14ac:dyDescent="0.25">
      <c r="F90" s="212"/>
      <c r="O90" s="213"/>
      <c r="P90" s="214"/>
      <c r="Q90" s="214"/>
    </row>
    <row r="91" spans="2:17" x14ac:dyDescent="0.25">
      <c r="B91" s="132" t="s">
        <v>222</v>
      </c>
      <c r="F91" s="212"/>
      <c r="O91" s="213"/>
      <c r="P91" s="214"/>
      <c r="Q91" s="214"/>
    </row>
    <row r="92" spans="2:17" x14ac:dyDescent="0.25">
      <c r="O92" s="213"/>
      <c r="P92" s="214"/>
      <c r="Q92" s="214"/>
    </row>
    <row r="93" spans="2:17" x14ac:dyDescent="0.25">
      <c r="B93" s="112" t="s">
        <v>79</v>
      </c>
      <c r="O93" s="213"/>
      <c r="P93" s="214"/>
      <c r="Q93" s="214"/>
    </row>
    <row r="94" spans="2:17" x14ac:dyDescent="0.25">
      <c r="H94" s="214"/>
      <c r="O94" s="215"/>
      <c r="P94" s="215"/>
      <c r="Q94" s="215"/>
    </row>
    <row r="95" spans="2:17" x14ac:dyDescent="0.25">
      <c r="B95" s="108" t="s">
        <v>52</v>
      </c>
      <c r="C95" s="111" t="str">
        <f>+$C$83</f>
        <v>31.12.2024</v>
      </c>
      <c r="D95" s="113"/>
      <c r="E95" s="111" t="str">
        <f>+$E$83</f>
        <v>31.12.2023</v>
      </c>
      <c r="O95" s="215"/>
      <c r="P95" s="216"/>
      <c r="Q95" s="216"/>
    </row>
    <row r="96" spans="2:17" x14ac:dyDescent="0.25">
      <c r="B96" s="265" t="s">
        <v>480</v>
      </c>
      <c r="C96" s="189">
        <v>500160</v>
      </c>
      <c r="D96" s="189"/>
      <c r="E96" s="189">
        <v>0</v>
      </c>
      <c r="O96" s="215"/>
      <c r="P96" s="216"/>
      <c r="Q96" s="216"/>
    </row>
    <row r="97" spans="2:11" x14ac:dyDescent="0.25">
      <c r="B97" s="53" t="s">
        <v>78</v>
      </c>
      <c r="C97" s="189">
        <v>58655</v>
      </c>
      <c r="D97" s="189"/>
      <c r="E97" s="189">
        <v>42394</v>
      </c>
    </row>
    <row r="98" spans="2:11" ht="15.75" thickBot="1" x14ac:dyDescent="0.3">
      <c r="B98" s="108" t="s">
        <v>76</v>
      </c>
      <c r="C98" s="192">
        <f>SUM(C96:C97)</f>
        <v>558815</v>
      </c>
      <c r="D98" s="193"/>
      <c r="E98" s="192">
        <f>SUM(E96:E97)</f>
        <v>42394</v>
      </c>
      <c r="J98" s="205">
        <f>+C98-'1 - EEFF FONDO USD '!F21</f>
        <v>0</v>
      </c>
      <c r="K98" s="205">
        <f>+E98-'1 - EEFF FONDO USD '!H21</f>
        <v>0</v>
      </c>
    </row>
    <row r="99" spans="2:11" ht="15.75" thickTop="1" x14ac:dyDescent="0.25">
      <c r="C99" s="127">
        <f>+C98-'1 - EEFF FONDO USD '!F21</f>
        <v>0</v>
      </c>
      <c r="D99" s="128"/>
      <c r="E99" s="127">
        <f>+E98-'1 - EEFF FONDO USD '!H21</f>
        <v>0</v>
      </c>
    </row>
    <row r="100" spans="2:11" x14ac:dyDescent="0.25">
      <c r="B100" s="112" t="s">
        <v>77</v>
      </c>
    </row>
    <row r="102" spans="2:11" x14ac:dyDescent="0.25">
      <c r="B102" s="108" t="s">
        <v>52</v>
      </c>
      <c r="C102" s="111" t="str">
        <f>+$C$83</f>
        <v>31.12.2024</v>
      </c>
      <c r="D102" s="113"/>
      <c r="E102" s="111" t="str">
        <f>+$E$83</f>
        <v>31.12.2023</v>
      </c>
    </row>
    <row r="103" spans="2:11" x14ac:dyDescent="0.25">
      <c r="B103" s="53" t="s">
        <v>122</v>
      </c>
      <c r="C103" s="189">
        <v>68712</v>
      </c>
      <c r="D103" s="189"/>
      <c r="E103" s="189">
        <v>51936</v>
      </c>
    </row>
    <row r="104" spans="2:11" ht="15.75" thickBot="1" x14ac:dyDescent="0.3">
      <c r="B104" s="108" t="s">
        <v>76</v>
      </c>
      <c r="C104" s="192">
        <f>+C103</f>
        <v>68712</v>
      </c>
      <c r="D104" s="193"/>
      <c r="E104" s="192">
        <f>+E103</f>
        <v>51936</v>
      </c>
      <c r="J104" s="206">
        <f>+C104-'1 - EEFF FONDO USD '!F28</f>
        <v>0</v>
      </c>
      <c r="K104" s="206">
        <f>+E104-'1 - EEFF FONDO USD '!H28</f>
        <v>0</v>
      </c>
    </row>
    <row r="105" spans="2:11" ht="15.75" thickTop="1" x14ac:dyDescent="0.25">
      <c r="B105" s="108"/>
      <c r="C105" s="139"/>
      <c r="D105" s="106"/>
      <c r="E105" s="139"/>
      <c r="J105" s="206"/>
      <c r="K105" s="206"/>
    </row>
    <row r="106" spans="2:11" x14ac:dyDescent="0.25">
      <c r="B106" s="112" t="s">
        <v>129</v>
      </c>
      <c r="J106" s="206"/>
      <c r="K106" s="206"/>
    </row>
    <row r="107" spans="2:11" x14ac:dyDescent="0.25">
      <c r="J107" s="206"/>
      <c r="K107" s="206"/>
    </row>
    <row r="108" spans="2:11" x14ac:dyDescent="0.25">
      <c r="B108" s="108" t="s">
        <v>52</v>
      </c>
      <c r="C108" s="125" t="str">
        <f>+$C$83</f>
        <v>31.12.2024</v>
      </c>
      <c r="D108" s="113"/>
      <c r="E108" s="125" t="str">
        <f>+$E$83</f>
        <v>31.12.2023</v>
      </c>
      <c r="J108" s="206"/>
      <c r="K108" s="206"/>
    </row>
    <row r="109" spans="2:11" x14ac:dyDescent="0.25">
      <c r="B109" s="53" t="s">
        <v>128</v>
      </c>
      <c r="C109" s="109">
        <v>488814</v>
      </c>
      <c r="D109" s="110"/>
      <c r="E109" s="200">
        <v>62593</v>
      </c>
      <c r="J109" s="206"/>
      <c r="K109" s="206"/>
    </row>
    <row r="110" spans="2:11" ht="15.75" thickBot="1" x14ac:dyDescent="0.3">
      <c r="B110" s="108" t="s">
        <v>76</v>
      </c>
      <c r="C110" s="107">
        <f>SUM(C109)</f>
        <v>488814</v>
      </c>
      <c r="D110" s="106"/>
      <c r="E110" s="107">
        <f>SUM(E109)</f>
        <v>62593</v>
      </c>
      <c r="J110" s="206">
        <f>+C110-'1 - EEFF FONDO USD '!F29</f>
        <v>0</v>
      </c>
      <c r="K110" s="206">
        <f>+E110-'1 - EEFF FONDO USD '!H29</f>
        <v>0</v>
      </c>
    </row>
    <row r="111" spans="2:11" ht="15.75" thickTop="1" x14ac:dyDescent="0.25">
      <c r="B111" s="108"/>
      <c r="C111" s="139"/>
      <c r="D111" s="106"/>
      <c r="E111" s="139"/>
      <c r="J111" s="206"/>
      <c r="K111" s="206"/>
    </row>
    <row r="112" spans="2:11" x14ac:dyDescent="0.25">
      <c r="B112" s="244" t="s">
        <v>266</v>
      </c>
    </row>
    <row r="114" spans="2:11" x14ac:dyDescent="0.25">
      <c r="B114" s="244" t="s">
        <v>52</v>
      </c>
      <c r="C114" s="245" t="str">
        <f>+C83</f>
        <v>31.12.2024</v>
      </c>
      <c r="D114" s="190"/>
      <c r="E114" s="245" t="str">
        <f>+E83</f>
        <v>31.12.2023</v>
      </c>
    </row>
    <row r="115" spans="2:11" x14ac:dyDescent="0.25">
      <c r="B115" s="240" t="s">
        <v>223</v>
      </c>
      <c r="C115" s="207">
        <v>14728.73</v>
      </c>
      <c r="D115" s="190"/>
      <c r="E115" s="207">
        <v>47146.560000000005</v>
      </c>
    </row>
    <row r="116" spans="2:11" x14ac:dyDescent="0.25">
      <c r="B116" s="240" t="s">
        <v>267</v>
      </c>
      <c r="C116" s="207">
        <v>7720.33</v>
      </c>
      <c r="D116" s="190"/>
      <c r="E116" s="207">
        <v>0</v>
      </c>
    </row>
    <row r="117" spans="2:11" x14ac:dyDescent="0.25">
      <c r="B117" s="240" t="s">
        <v>225</v>
      </c>
      <c r="C117" s="207">
        <v>3531.93</v>
      </c>
      <c r="D117" s="241"/>
      <c r="E117" s="207">
        <v>3520.0000000000055</v>
      </c>
    </row>
    <row r="118" spans="2:11" x14ac:dyDescent="0.25">
      <c r="B118" s="240" t="s">
        <v>224</v>
      </c>
      <c r="C118" s="207">
        <v>2244.0100000000002</v>
      </c>
      <c r="D118" s="190"/>
      <c r="E118" s="207">
        <v>4881.439999999986</v>
      </c>
    </row>
    <row r="119" spans="2:11" ht="15.75" thickBot="1" x14ac:dyDescent="0.3">
      <c r="B119" s="242" t="s">
        <v>76</v>
      </c>
      <c r="C119" s="208">
        <f>SUM(C115:C118)</f>
        <v>28225</v>
      </c>
      <c r="D119" s="243"/>
      <c r="E119" s="208">
        <f>SUM(E115:E118)</f>
        <v>55548</v>
      </c>
      <c r="J119" s="205">
        <f>+C119+'2 - EERR FONDO USD'!G27</f>
        <v>0</v>
      </c>
      <c r="K119" s="205">
        <f>+E119+'2 - EERR FONDO USD'!I27</f>
        <v>0</v>
      </c>
    </row>
    <row r="120" spans="2:11" ht="15.75" thickTop="1" x14ac:dyDescent="0.25">
      <c r="B120" s="242"/>
      <c r="C120" s="243"/>
      <c r="D120" s="243"/>
      <c r="E120" s="243"/>
    </row>
    <row r="121" spans="2:11" ht="18" x14ac:dyDescent="0.25">
      <c r="B121" s="91" t="s">
        <v>75</v>
      </c>
      <c r="C121" s="91" t="s">
        <v>74</v>
      </c>
    </row>
    <row r="123" spans="2:11" ht="25.5" x14ac:dyDescent="0.25">
      <c r="B123" s="105"/>
      <c r="C123" s="103" t="s">
        <v>73</v>
      </c>
      <c r="D123" s="104"/>
      <c r="E123" s="103" t="s">
        <v>72</v>
      </c>
      <c r="F123" s="103" t="s">
        <v>71</v>
      </c>
    </row>
    <row r="124" spans="2:11" x14ac:dyDescent="0.25">
      <c r="B124" s="101" t="s">
        <v>70</v>
      </c>
      <c r="C124" s="102"/>
      <c r="E124" s="102"/>
      <c r="F124" s="102"/>
    </row>
    <row r="125" spans="2:11" x14ac:dyDescent="0.25">
      <c r="B125" s="100" t="s">
        <v>69</v>
      </c>
      <c r="C125" s="194">
        <v>1182.8994</v>
      </c>
      <c r="D125" s="194"/>
      <c r="E125" s="195">
        <v>59530150</v>
      </c>
      <c r="F125" s="196">
        <v>919</v>
      </c>
    </row>
    <row r="126" spans="2:11" x14ac:dyDescent="0.25">
      <c r="B126" s="100" t="s">
        <v>68</v>
      </c>
      <c r="C126" s="194">
        <v>1186.2484999999999</v>
      </c>
      <c r="D126" s="194"/>
      <c r="E126" s="195">
        <v>61895602</v>
      </c>
      <c r="F126" s="196">
        <v>927</v>
      </c>
    </row>
    <row r="127" spans="2:11" x14ac:dyDescent="0.25">
      <c r="B127" s="100" t="s">
        <v>67</v>
      </c>
      <c r="C127" s="197">
        <v>1189.6669999999999</v>
      </c>
      <c r="D127" s="197"/>
      <c r="E127" s="198">
        <v>60841334</v>
      </c>
      <c r="F127" s="199">
        <v>945</v>
      </c>
      <c r="J127" s="205"/>
      <c r="K127" s="209"/>
    </row>
    <row r="128" spans="2:11" x14ac:dyDescent="0.25">
      <c r="B128" s="99" t="s">
        <v>66</v>
      </c>
      <c r="H128" s="92"/>
      <c r="J128" s="206"/>
      <c r="K128" s="206"/>
    </row>
    <row r="129" spans="2:12" x14ac:dyDescent="0.25">
      <c r="B129" s="1" t="s">
        <v>65</v>
      </c>
      <c r="C129" s="137">
        <v>1193.6656</v>
      </c>
      <c r="D129" s="137"/>
      <c r="E129" s="133">
        <v>65049056</v>
      </c>
      <c r="F129">
        <v>1034</v>
      </c>
      <c r="H129" s="92"/>
      <c r="J129" s="206"/>
      <c r="K129" s="206"/>
    </row>
    <row r="130" spans="2:12" x14ac:dyDescent="0.25">
      <c r="B130" s="1" t="s">
        <v>64</v>
      </c>
      <c r="C130" s="137">
        <v>1197.9896000000001</v>
      </c>
      <c r="D130" s="137"/>
      <c r="E130" s="133">
        <v>68196638</v>
      </c>
      <c r="F130">
        <v>1046</v>
      </c>
      <c r="H130" s="92"/>
      <c r="J130" s="206"/>
      <c r="K130" s="206"/>
    </row>
    <row r="131" spans="2:12" x14ac:dyDescent="0.25">
      <c r="B131" s="1" t="s">
        <v>63</v>
      </c>
      <c r="C131" s="98">
        <v>1201.9517000000001</v>
      </c>
      <c r="D131" s="98"/>
      <c r="E131" s="93">
        <v>63417209</v>
      </c>
      <c r="F131" s="210">
        <v>1066</v>
      </c>
      <c r="H131" s="92"/>
      <c r="J131" s="206"/>
      <c r="K131" s="206"/>
    </row>
    <row r="132" spans="2:12" x14ac:dyDescent="0.25">
      <c r="B132" s="99" t="s">
        <v>62</v>
      </c>
      <c r="H132" s="92"/>
      <c r="J132" s="206"/>
      <c r="K132" s="206"/>
    </row>
    <row r="133" spans="2:12" x14ac:dyDescent="0.25">
      <c r="B133" s="1" t="s">
        <v>61</v>
      </c>
      <c r="C133" s="137">
        <v>1206.5473</v>
      </c>
      <c r="D133" s="137"/>
      <c r="E133" s="133">
        <v>72576657</v>
      </c>
      <c r="F133">
        <v>1106</v>
      </c>
      <c r="H133" s="92"/>
      <c r="J133" s="206"/>
      <c r="K133" s="206"/>
    </row>
    <row r="134" spans="2:12" x14ac:dyDescent="0.25">
      <c r="B134" s="1" t="s">
        <v>60</v>
      </c>
      <c r="C134" s="137">
        <v>1210.9142999999999</v>
      </c>
      <c r="D134" s="137"/>
      <c r="E134" s="133">
        <v>70785957</v>
      </c>
      <c r="F134">
        <v>1117</v>
      </c>
      <c r="H134" s="92"/>
      <c r="J134" s="206"/>
      <c r="K134" s="206"/>
    </row>
    <row r="135" spans="2:12" x14ac:dyDescent="0.25">
      <c r="B135" s="1" t="s">
        <v>59</v>
      </c>
      <c r="C135" s="98">
        <v>1215.2873999999999</v>
      </c>
      <c r="D135" s="98"/>
      <c r="E135" s="93">
        <v>71412646</v>
      </c>
      <c r="F135" s="210">
        <v>1141</v>
      </c>
      <c r="H135" s="92"/>
      <c r="J135" s="206"/>
      <c r="K135" s="206"/>
    </row>
    <row r="136" spans="2:12" x14ac:dyDescent="0.25">
      <c r="B136" s="99" t="s">
        <v>58</v>
      </c>
      <c r="H136" s="92"/>
      <c r="J136" s="206"/>
      <c r="K136" s="206"/>
    </row>
    <row r="137" spans="2:12" x14ac:dyDescent="0.25">
      <c r="B137" s="1" t="s">
        <v>57</v>
      </c>
      <c r="C137" s="137">
        <v>1219.6359</v>
      </c>
      <c r="D137" s="137"/>
      <c r="E137" s="133">
        <v>79747852.019999996</v>
      </c>
      <c r="F137">
        <v>1164</v>
      </c>
      <c r="H137" s="92"/>
      <c r="J137" s="206"/>
      <c r="K137" s="206"/>
    </row>
    <row r="138" spans="2:12" x14ac:dyDescent="0.25">
      <c r="B138" s="1" t="s">
        <v>56</v>
      </c>
      <c r="C138" s="137">
        <v>1223.7802999999999</v>
      </c>
      <c r="D138" s="137"/>
      <c r="E138" s="133">
        <v>71171374.670000002</v>
      </c>
      <c r="F138">
        <v>1172</v>
      </c>
      <c r="H138" s="92"/>
      <c r="J138" s="206"/>
      <c r="K138" s="206"/>
    </row>
    <row r="139" spans="2:12" x14ac:dyDescent="0.25">
      <c r="B139" s="1" t="s">
        <v>55</v>
      </c>
      <c r="C139" s="98">
        <v>1228.0930000000001</v>
      </c>
      <c r="D139" s="98"/>
      <c r="E139" s="93">
        <v>66016451</v>
      </c>
      <c r="F139" s="210">
        <v>1147</v>
      </c>
      <c r="H139" s="92"/>
      <c r="J139" s="206"/>
      <c r="K139" s="206">
        <f>+C139-'1 - EEFF FONDO USD '!F39</f>
        <v>-1.7759412230589078E-5</v>
      </c>
      <c r="L139" s="205">
        <f>+E139-'1 - EEFF FONDO USD '!F37</f>
        <v>0</v>
      </c>
    </row>
    <row r="140" spans="2:12" x14ac:dyDescent="0.25">
      <c r="C140" s="97"/>
      <c r="D140" s="97"/>
      <c r="E140" s="96"/>
      <c r="F140" s="94"/>
      <c r="H140" s="92"/>
      <c r="J140" s="206"/>
      <c r="K140" s="206"/>
    </row>
    <row r="142" spans="2:12" ht="18" x14ac:dyDescent="0.25">
      <c r="B142" s="91" t="s">
        <v>54</v>
      </c>
      <c r="C142" s="91" t="s">
        <v>254</v>
      </c>
    </row>
    <row r="144" spans="2:12" ht="34.5" customHeight="1" x14ac:dyDescent="0.25">
      <c r="B144" s="271" t="s">
        <v>268</v>
      </c>
      <c r="C144" s="271"/>
      <c r="D144" s="271"/>
      <c r="E144" s="271"/>
      <c r="F144" s="271"/>
      <c r="G144" s="271"/>
    </row>
    <row r="145" spans="2:7" ht="11.25" customHeight="1" x14ac:dyDescent="0.25">
      <c r="B145" s="271"/>
      <c r="C145" s="271"/>
      <c r="D145" s="271"/>
      <c r="E145" s="271"/>
      <c r="F145" s="271"/>
      <c r="G145" s="271"/>
    </row>
  </sheetData>
  <sortState ref="B115:E118">
    <sortCondition descending="1" ref="C115:C118"/>
  </sortState>
  <mergeCells count="26">
    <mergeCell ref="B38:H38"/>
    <mergeCell ref="B42:H42"/>
    <mergeCell ref="B46:H46"/>
    <mergeCell ref="B29:H29"/>
    <mergeCell ref="B13:H13"/>
    <mergeCell ref="B14:H14"/>
    <mergeCell ref="B16:H16"/>
    <mergeCell ref="B20:H20"/>
    <mergeCell ref="B22:H22"/>
    <mergeCell ref="B23:H23"/>
    <mergeCell ref="B33:H33"/>
    <mergeCell ref="B34:I34"/>
    <mergeCell ref="B145:G145"/>
    <mergeCell ref="B67:H67"/>
    <mergeCell ref="B50:H50"/>
    <mergeCell ref="B77:H77"/>
    <mergeCell ref="B70:H70"/>
    <mergeCell ref="B73:H73"/>
    <mergeCell ref="B144:G144"/>
    <mergeCell ref="B54:H54"/>
    <mergeCell ref="B56:H56"/>
    <mergeCell ref="B57:H57"/>
    <mergeCell ref="B59:H59"/>
    <mergeCell ref="B61:H61"/>
    <mergeCell ref="B63:H63"/>
    <mergeCell ref="B65:H65"/>
  </mergeCells>
  <hyperlinks>
    <hyperlink ref="B91" location="'5.2 - NOTA INVERSIONES'!B2" display="'5.2 - NOTA INVERSIONES'!B2"/>
  </hyperlinks>
  <pageMargins left="0.7" right="0.7" top="0.75" bottom="0.75" header="0.3" footer="0.3"/>
  <pageSetup scale="62" orientation="portrait" r:id="rId1"/>
  <rowBreaks count="1" manualBreakCount="1">
    <brk id="73" max="8" man="1"/>
  </rowBreaks>
  <ignoredErrors>
    <ignoredError sqref="D87"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2:S236"/>
  <sheetViews>
    <sheetView showGridLines="0" view="pageBreakPreview" zoomScaleNormal="100" zoomScaleSheetLayoutView="100" workbookViewId="0"/>
  </sheetViews>
  <sheetFormatPr baseColWidth="10" defaultRowHeight="15" x14ac:dyDescent="0.25"/>
  <cols>
    <col min="1" max="1" width="2.7109375" customWidth="1"/>
    <col min="2" max="2" width="35" customWidth="1"/>
    <col min="3" max="3" width="23.5703125" customWidth="1"/>
    <col min="4" max="4" width="18.5703125" bestFit="1" customWidth="1"/>
    <col min="5" max="5" width="46.7109375" customWidth="1"/>
    <col min="6" max="6" width="16.140625" customWidth="1"/>
    <col min="11" max="11" width="11.7109375" bestFit="1" customWidth="1"/>
    <col min="14" max="14" width="12.7109375" customWidth="1"/>
    <col min="16" max="16" width="3.140625" customWidth="1"/>
    <col min="19" max="19" width="13.5703125" bestFit="1" customWidth="1"/>
  </cols>
  <sheetData>
    <row r="2" spans="2:19" x14ac:dyDescent="0.25">
      <c r="B2" s="112" t="s">
        <v>83</v>
      </c>
    </row>
    <row r="4" spans="2:19" ht="33.75" x14ac:dyDescent="0.25">
      <c r="B4" s="222" t="s">
        <v>134</v>
      </c>
      <c r="C4" s="222" t="s">
        <v>135</v>
      </c>
      <c r="D4" s="222" t="s">
        <v>136</v>
      </c>
      <c r="E4" s="222" t="s">
        <v>82</v>
      </c>
      <c r="F4" s="222" t="s">
        <v>137</v>
      </c>
      <c r="G4" s="222" t="s">
        <v>138</v>
      </c>
      <c r="H4" s="222" t="s">
        <v>81</v>
      </c>
      <c r="I4" s="222" t="s">
        <v>139</v>
      </c>
      <c r="J4" s="222" t="s">
        <v>140</v>
      </c>
      <c r="K4" s="222" t="s">
        <v>141</v>
      </c>
      <c r="L4" s="223" t="s">
        <v>142</v>
      </c>
      <c r="M4" s="224" t="s">
        <v>143</v>
      </c>
      <c r="N4" s="224" t="s">
        <v>144</v>
      </c>
      <c r="O4" s="224" t="s">
        <v>145</v>
      </c>
      <c r="P4" s="225"/>
    </row>
    <row r="5" spans="2:19" x14ac:dyDescent="0.25">
      <c r="B5" s="217" t="s">
        <v>228</v>
      </c>
      <c r="C5" s="218" t="s">
        <v>151</v>
      </c>
      <c r="D5" s="219" t="s">
        <v>150</v>
      </c>
      <c r="E5" s="217" t="s">
        <v>227</v>
      </c>
      <c r="F5" s="217" t="s">
        <v>149</v>
      </c>
      <c r="G5" s="266">
        <v>7.0000000000000007E-2</v>
      </c>
      <c r="H5" s="217" t="s">
        <v>147</v>
      </c>
      <c r="I5" s="217" t="s">
        <v>80</v>
      </c>
      <c r="J5" s="220">
        <v>45520</v>
      </c>
      <c r="K5" s="220">
        <v>45768</v>
      </c>
      <c r="L5" s="221">
        <v>147</v>
      </c>
      <c r="M5" s="267">
        <v>147000</v>
      </c>
      <c r="N5" s="267">
        <v>151215.23500000002</v>
      </c>
      <c r="O5" s="249">
        <v>149502.85999999999</v>
      </c>
      <c r="P5" s="225"/>
      <c r="Q5" s="128"/>
      <c r="S5" s="246"/>
    </row>
    <row r="6" spans="2:19" x14ac:dyDescent="0.25">
      <c r="B6" s="217" t="s">
        <v>228</v>
      </c>
      <c r="C6" s="218" t="s">
        <v>154</v>
      </c>
      <c r="D6" s="219" t="s">
        <v>152</v>
      </c>
      <c r="E6" s="217" t="s">
        <v>229</v>
      </c>
      <c r="F6" s="217" t="s">
        <v>153</v>
      </c>
      <c r="G6" s="266">
        <v>0.06</v>
      </c>
      <c r="H6" s="217" t="s">
        <v>147</v>
      </c>
      <c r="I6" s="217" t="s">
        <v>80</v>
      </c>
      <c r="J6" s="220">
        <v>44748</v>
      </c>
      <c r="K6" s="220">
        <v>45790</v>
      </c>
      <c r="L6" s="221">
        <v>383</v>
      </c>
      <c r="M6" s="267">
        <v>383000</v>
      </c>
      <c r="N6" s="267">
        <v>409575.84600000002</v>
      </c>
      <c r="O6" s="249">
        <v>388309.29</v>
      </c>
      <c r="P6" s="225"/>
      <c r="Q6" s="128"/>
      <c r="S6" s="246"/>
    </row>
    <row r="7" spans="2:19" x14ac:dyDescent="0.25">
      <c r="B7" s="217" t="s">
        <v>146</v>
      </c>
      <c r="C7" s="218" t="s">
        <v>158</v>
      </c>
      <c r="D7" s="219" t="s">
        <v>157</v>
      </c>
      <c r="E7" s="217" t="s">
        <v>230</v>
      </c>
      <c r="F7" s="217" t="s">
        <v>153</v>
      </c>
      <c r="G7" s="266">
        <v>3.8599999999999995E-2</v>
      </c>
      <c r="H7" s="217" t="s">
        <v>147</v>
      </c>
      <c r="I7" s="217" t="s">
        <v>80</v>
      </c>
      <c r="J7" s="220">
        <v>44693</v>
      </c>
      <c r="K7" s="220">
        <v>45775</v>
      </c>
      <c r="L7" s="221">
        <v>1</v>
      </c>
      <c r="M7" s="267">
        <v>100000</v>
      </c>
      <c r="N7" s="267">
        <v>100315.69</v>
      </c>
      <c r="O7" s="249">
        <v>100583.64</v>
      </c>
      <c r="P7" s="225"/>
      <c r="Q7" s="128"/>
      <c r="S7" s="246"/>
    </row>
    <row r="8" spans="2:19" x14ac:dyDescent="0.25">
      <c r="B8" s="217" t="s">
        <v>146</v>
      </c>
      <c r="C8" s="218" t="s">
        <v>159</v>
      </c>
      <c r="D8" s="219" t="s">
        <v>157</v>
      </c>
      <c r="E8" s="217" t="s">
        <v>230</v>
      </c>
      <c r="F8" s="217" t="s">
        <v>153</v>
      </c>
      <c r="G8" s="266">
        <v>3.8599999999999995E-2</v>
      </c>
      <c r="H8" s="217" t="s">
        <v>147</v>
      </c>
      <c r="I8" s="217" t="s">
        <v>80</v>
      </c>
      <c r="J8" s="220">
        <v>44693</v>
      </c>
      <c r="K8" s="220">
        <v>45775</v>
      </c>
      <c r="L8" s="221">
        <v>1</v>
      </c>
      <c r="M8" s="267">
        <v>100000</v>
      </c>
      <c r="N8" s="267">
        <v>100315.69</v>
      </c>
      <c r="O8" s="249">
        <v>100583.64</v>
      </c>
      <c r="P8" s="225"/>
      <c r="Q8" s="128"/>
      <c r="S8" s="246"/>
    </row>
    <row r="9" spans="2:19" x14ac:dyDescent="0.25">
      <c r="B9" s="217" t="s">
        <v>146</v>
      </c>
      <c r="C9" s="218" t="s">
        <v>160</v>
      </c>
      <c r="D9" s="219" t="s">
        <v>157</v>
      </c>
      <c r="E9" s="217" t="s">
        <v>230</v>
      </c>
      <c r="F9" s="217" t="s">
        <v>153</v>
      </c>
      <c r="G9" s="266">
        <v>3.8599999999999995E-2</v>
      </c>
      <c r="H9" s="217" t="s">
        <v>147</v>
      </c>
      <c r="I9" s="217" t="s">
        <v>80</v>
      </c>
      <c r="J9" s="220">
        <v>44693</v>
      </c>
      <c r="K9" s="220">
        <v>45775</v>
      </c>
      <c r="L9" s="221">
        <v>1</v>
      </c>
      <c r="M9" s="267">
        <v>100000</v>
      </c>
      <c r="N9" s="267">
        <v>100315.69</v>
      </c>
      <c r="O9" s="249">
        <v>100583.64</v>
      </c>
      <c r="P9" s="225"/>
      <c r="Q9" s="128"/>
      <c r="S9" s="246"/>
    </row>
    <row r="10" spans="2:19" x14ac:dyDescent="0.25">
      <c r="B10" s="217" t="s">
        <v>146</v>
      </c>
      <c r="C10" s="218" t="s">
        <v>161</v>
      </c>
      <c r="D10" s="219" t="s">
        <v>162</v>
      </c>
      <c r="E10" s="217" t="s">
        <v>231</v>
      </c>
      <c r="F10" s="217" t="s">
        <v>270</v>
      </c>
      <c r="G10" s="266">
        <v>3.7999999999999999E-2</v>
      </c>
      <c r="H10" s="217" t="s">
        <v>147</v>
      </c>
      <c r="I10" s="217" t="s">
        <v>80</v>
      </c>
      <c r="J10" s="220">
        <v>44627</v>
      </c>
      <c r="K10" s="220">
        <v>45713</v>
      </c>
      <c r="L10" s="221">
        <v>1</v>
      </c>
      <c r="M10" s="267">
        <v>501000</v>
      </c>
      <c r="N10" s="267">
        <v>502523.59</v>
      </c>
      <c r="O10" s="249">
        <v>517074.92</v>
      </c>
      <c r="P10" s="225"/>
      <c r="Q10" s="128"/>
      <c r="S10" s="246"/>
    </row>
    <row r="11" spans="2:19" x14ac:dyDescent="0.25">
      <c r="B11" s="217" t="s">
        <v>146</v>
      </c>
      <c r="C11" s="218" t="s">
        <v>163</v>
      </c>
      <c r="D11" s="219" t="s">
        <v>162</v>
      </c>
      <c r="E11" s="217" t="s">
        <v>231</v>
      </c>
      <c r="F11" s="217" t="s">
        <v>270</v>
      </c>
      <c r="G11" s="266">
        <v>3.7999999999999999E-2</v>
      </c>
      <c r="H11" s="217" t="s">
        <v>147</v>
      </c>
      <c r="I11" s="217" t="s">
        <v>80</v>
      </c>
      <c r="J11" s="220">
        <v>44627</v>
      </c>
      <c r="K11" s="220">
        <v>45713</v>
      </c>
      <c r="L11" s="221">
        <v>1</v>
      </c>
      <c r="M11" s="267">
        <v>501000</v>
      </c>
      <c r="N11" s="267">
        <v>502523.59</v>
      </c>
      <c r="O11" s="249">
        <v>517074.92</v>
      </c>
      <c r="P11" s="225"/>
      <c r="Q11" s="128"/>
      <c r="S11" s="246"/>
    </row>
    <row r="12" spans="2:19" x14ac:dyDescent="0.25">
      <c r="B12" s="217" t="s">
        <v>146</v>
      </c>
      <c r="C12" s="218" t="s">
        <v>164</v>
      </c>
      <c r="D12" s="219" t="s">
        <v>162</v>
      </c>
      <c r="E12" s="217" t="s">
        <v>231</v>
      </c>
      <c r="F12" s="217" t="s">
        <v>270</v>
      </c>
      <c r="G12" s="266">
        <v>3.7999999999999999E-2</v>
      </c>
      <c r="H12" s="217" t="s">
        <v>147</v>
      </c>
      <c r="I12" s="217" t="s">
        <v>80</v>
      </c>
      <c r="J12" s="220">
        <v>44627</v>
      </c>
      <c r="K12" s="220">
        <v>45713</v>
      </c>
      <c r="L12" s="221">
        <v>1</v>
      </c>
      <c r="M12" s="267">
        <v>501000</v>
      </c>
      <c r="N12" s="267">
        <v>502523.59</v>
      </c>
      <c r="O12" s="249">
        <v>517074.92</v>
      </c>
      <c r="P12" s="225"/>
      <c r="Q12" s="128"/>
      <c r="S12" s="246"/>
    </row>
    <row r="13" spans="2:19" x14ac:dyDescent="0.25">
      <c r="B13" s="217" t="s">
        <v>146</v>
      </c>
      <c r="C13" s="218" t="s">
        <v>165</v>
      </c>
      <c r="D13" s="219" t="s">
        <v>162</v>
      </c>
      <c r="E13" s="217" t="s">
        <v>231</v>
      </c>
      <c r="F13" s="217" t="s">
        <v>270</v>
      </c>
      <c r="G13" s="266">
        <v>3.7999999999999999E-2</v>
      </c>
      <c r="H13" s="217" t="s">
        <v>147</v>
      </c>
      <c r="I13" s="217" t="s">
        <v>80</v>
      </c>
      <c r="J13" s="220">
        <v>44627</v>
      </c>
      <c r="K13" s="220">
        <v>45713</v>
      </c>
      <c r="L13" s="221">
        <v>1</v>
      </c>
      <c r="M13" s="267">
        <v>501000</v>
      </c>
      <c r="N13" s="267">
        <v>502523.59</v>
      </c>
      <c r="O13" s="249">
        <v>517074.92</v>
      </c>
      <c r="P13" s="225"/>
      <c r="Q13" s="128"/>
      <c r="S13" s="246"/>
    </row>
    <row r="14" spans="2:19" x14ac:dyDescent="0.25">
      <c r="B14" s="217" t="s">
        <v>146</v>
      </c>
      <c r="C14" s="218" t="s">
        <v>166</v>
      </c>
      <c r="D14" s="219" t="s">
        <v>162</v>
      </c>
      <c r="E14" s="217" t="s">
        <v>231</v>
      </c>
      <c r="F14" s="217" t="s">
        <v>270</v>
      </c>
      <c r="G14" s="266">
        <v>3.7999999999999999E-2</v>
      </c>
      <c r="H14" s="217" t="s">
        <v>147</v>
      </c>
      <c r="I14" s="217" t="s">
        <v>80</v>
      </c>
      <c r="J14" s="220">
        <v>44627</v>
      </c>
      <c r="K14" s="220">
        <v>45713</v>
      </c>
      <c r="L14" s="221">
        <v>1</v>
      </c>
      <c r="M14" s="267">
        <v>501000</v>
      </c>
      <c r="N14" s="267">
        <v>502523.59</v>
      </c>
      <c r="O14" s="249">
        <v>517074.92</v>
      </c>
      <c r="P14" s="225"/>
      <c r="Q14" s="128"/>
      <c r="S14" s="246"/>
    </row>
    <row r="15" spans="2:19" x14ac:dyDescent="0.25">
      <c r="B15" s="217" t="s">
        <v>146</v>
      </c>
      <c r="C15" s="218" t="s">
        <v>167</v>
      </c>
      <c r="D15" s="219" t="s">
        <v>210</v>
      </c>
      <c r="E15" s="217" t="s">
        <v>232</v>
      </c>
      <c r="F15" s="217" t="s">
        <v>156</v>
      </c>
      <c r="G15" s="266">
        <v>7.0000000000000007E-2</v>
      </c>
      <c r="H15" s="217" t="s">
        <v>147</v>
      </c>
      <c r="I15" s="217" t="s">
        <v>80</v>
      </c>
      <c r="J15" s="220">
        <v>44216</v>
      </c>
      <c r="K15" s="220">
        <v>45916</v>
      </c>
      <c r="L15" s="221">
        <v>1</v>
      </c>
      <c r="M15" s="267">
        <v>56400</v>
      </c>
      <c r="N15" s="267">
        <v>63763.245900000002</v>
      </c>
      <c r="O15" s="249">
        <v>58188.45</v>
      </c>
      <c r="P15" s="225"/>
      <c r="Q15" s="128"/>
      <c r="S15" s="246"/>
    </row>
    <row r="16" spans="2:19" x14ac:dyDescent="0.25">
      <c r="B16" s="217" t="s">
        <v>146</v>
      </c>
      <c r="C16" s="218" t="s">
        <v>168</v>
      </c>
      <c r="D16" s="219" t="s">
        <v>210</v>
      </c>
      <c r="E16" s="217" t="s">
        <v>232</v>
      </c>
      <c r="F16" s="217" t="s">
        <v>156</v>
      </c>
      <c r="G16" s="266">
        <v>7.0000000000000007E-2</v>
      </c>
      <c r="H16" s="217" t="s">
        <v>147</v>
      </c>
      <c r="I16" s="217" t="s">
        <v>80</v>
      </c>
      <c r="J16" s="220">
        <v>44216</v>
      </c>
      <c r="K16" s="220">
        <v>45926</v>
      </c>
      <c r="L16" s="221">
        <v>1</v>
      </c>
      <c r="M16" s="267">
        <v>30000</v>
      </c>
      <c r="N16" s="267">
        <v>33888.730000000003</v>
      </c>
      <c r="O16" s="249">
        <v>30813.35</v>
      </c>
      <c r="P16" s="225"/>
      <c r="Q16" s="128"/>
      <c r="S16" s="246"/>
    </row>
    <row r="17" spans="2:19" x14ac:dyDescent="0.25">
      <c r="B17" s="217" t="s">
        <v>146</v>
      </c>
      <c r="C17" s="218" t="s">
        <v>169</v>
      </c>
      <c r="D17" s="219" t="s">
        <v>210</v>
      </c>
      <c r="E17" s="217" t="s">
        <v>232</v>
      </c>
      <c r="F17" s="217" t="s">
        <v>156</v>
      </c>
      <c r="G17" s="266">
        <v>7.0000000000000007E-2</v>
      </c>
      <c r="H17" s="217" t="s">
        <v>147</v>
      </c>
      <c r="I17" s="217" t="s">
        <v>80</v>
      </c>
      <c r="J17" s="220">
        <v>44216</v>
      </c>
      <c r="K17" s="220">
        <v>45926</v>
      </c>
      <c r="L17" s="221">
        <v>1</v>
      </c>
      <c r="M17" s="267">
        <v>29900</v>
      </c>
      <c r="N17" s="267">
        <v>33775.8174</v>
      </c>
      <c r="O17" s="249">
        <v>30710.65</v>
      </c>
      <c r="P17" s="225"/>
      <c r="Q17" s="128"/>
      <c r="S17" s="246"/>
    </row>
    <row r="18" spans="2:19" x14ac:dyDescent="0.25">
      <c r="B18" s="217" t="s">
        <v>228</v>
      </c>
      <c r="C18" s="218" t="s">
        <v>170</v>
      </c>
      <c r="D18" s="219" t="s">
        <v>210</v>
      </c>
      <c r="E18" s="217" t="s">
        <v>232</v>
      </c>
      <c r="F18" s="217" t="s">
        <v>171</v>
      </c>
      <c r="G18" s="266">
        <v>5.7500000000000002E-2</v>
      </c>
      <c r="H18" s="217" t="s">
        <v>147</v>
      </c>
      <c r="I18" s="217" t="s">
        <v>80</v>
      </c>
      <c r="J18" s="220">
        <v>45562</v>
      </c>
      <c r="K18" s="220">
        <v>45715</v>
      </c>
      <c r="L18" s="221">
        <v>367</v>
      </c>
      <c r="M18" s="267">
        <v>367000</v>
      </c>
      <c r="N18" s="267">
        <v>376659.89099999995</v>
      </c>
      <c r="O18" s="249">
        <v>369673.87</v>
      </c>
      <c r="P18" s="225"/>
      <c r="Q18" s="128"/>
      <c r="S18" s="246"/>
    </row>
    <row r="19" spans="2:19" x14ac:dyDescent="0.25">
      <c r="B19" s="217" t="s">
        <v>228</v>
      </c>
      <c r="C19" s="218" t="s">
        <v>172</v>
      </c>
      <c r="D19" s="219" t="s">
        <v>210</v>
      </c>
      <c r="E19" s="217" t="s">
        <v>232</v>
      </c>
      <c r="F19" s="217" t="s">
        <v>171</v>
      </c>
      <c r="G19" s="266">
        <v>5.7500000000000002E-2</v>
      </c>
      <c r="H19" s="217" t="s">
        <v>147</v>
      </c>
      <c r="I19" s="217" t="s">
        <v>80</v>
      </c>
      <c r="J19" s="220">
        <v>44292</v>
      </c>
      <c r="K19" s="220">
        <v>45735</v>
      </c>
      <c r="L19" s="221">
        <v>67</v>
      </c>
      <c r="M19" s="267">
        <v>67000</v>
      </c>
      <c r="N19" s="267">
        <v>69746.531000000003</v>
      </c>
      <c r="O19" s="249">
        <v>67253.89</v>
      </c>
      <c r="P19" s="225"/>
      <c r="Q19" s="128"/>
      <c r="S19" s="246"/>
    </row>
    <row r="20" spans="2:19" x14ac:dyDescent="0.25">
      <c r="B20" s="217" t="s">
        <v>228</v>
      </c>
      <c r="C20" s="218" t="s">
        <v>173</v>
      </c>
      <c r="D20" s="219" t="s">
        <v>210</v>
      </c>
      <c r="E20" s="217" t="s">
        <v>232</v>
      </c>
      <c r="F20" s="217" t="s">
        <v>171</v>
      </c>
      <c r="G20" s="266">
        <v>6.1500000000000006E-2</v>
      </c>
      <c r="H20" s="217" t="s">
        <v>147</v>
      </c>
      <c r="I20" s="217" t="s">
        <v>80</v>
      </c>
      <c r="J20" s="220">
        <v>44284</v>
      </c>
      <c r="K20" s="220">
        <v>46190</v>
      </c>
      <c r="L20" s="221">
        <v>256</v>
      </c>
      <c r="M20" s="267">
        <v>256000</v>
      </c>
      <c r="N20" s="267">
        <v>271813.12</v>
      </c>
      <c r="O20" s="249">
        <v>263391.18</v>
      </c>
      <c r="P20" s="225"/>
      <c r="Q20" s="128"/>
      <c r="S20" s="246"/>
    </row>
    <row r="21" spans="2:19" x14ac:dyDescent="0.25">
      <c r="B21" s="217" t="s">
        <v>228</v>
      </c>
      <c r="C21" s="218" t="s">
        <v>174</v>
      </c>
      <c r="D21" s="219" t="s">
        <v>210</v>
      </c>
      <c r="E21" s="217" t="s">
        <v>232</v>
      </c>
      <c r="F21" s="217" t="s">
        <v>171</v>
      </c>
      <c r="G21" s="266">
        <v>6.1500000000000006E-2</v>
      </c>
      <c r="H21" s="217" t="s">
        <v>147</v>
      </c>
      <c r="I21" s="217" t="s">
        <v>80</v>
      </c>
      <c r="J21" s="220">
        <v>44301</v>
      </c>
      <c r="K21" s="220">
        <v>46198</v>
      </c>
      <c r="L21" s="221">
        <v>150</v>
      </c>
      <c r="M21" s="267">
        <v>150000</v>
      </c>
      <c r="N21" s="267">
        <v>159080.70000000001</v>
      </c>
      <c r="O21" s="249">
        <v>154450.98000000001</v>
      </c>
      <c r="P21" s="225"/>
      <c r="Q21" s="128"/>
      <c r="S21" s="246"/>
    </row>
    <row r="22" spans="2:19" x14ac:dyDescent="0.25">
      <c r="B22" s="217" t="s">
        <v>146</v>
      </c>
      <c r="C22" s="218" t="s">
        <v>177</v>
      </c>
      <c r="D22" s="219" t="s">
        <v>175</v>
      </c>
      <c r="E22" s="217" t="s">
        <v>233</v>
      </c>
      <c r="F22" s="217" t="s">
        <v>185</v>
      </c>
      <c r="G22" s="266">
        <v>5.7500000000000002E-2</v>
      </c>
      <c r="H22" s="217" t="s">
        <v>147</v>
      </c>
      <c r="I22" s="217" t="s">
        <v>80</v>
      </c>
      <c r="J22" s="220">
        <v>44643</v>
      </c>
      <c r="K22" s="220">
        <v>45980</v>
      </c>
      <c r="L22" s="221">
        <v>1</v>
      </c>
      <c r="M22" s="267">
        <v>70000</v>
      </c>
      <c r="N22" s="267">
        <v>73397.8</v>
      </c>
      <c r="O22" s="249">
        <v>70999.23</v>
      </c>
      <c r="P22" s="225"/>
      <c r="Q22" s="128"/>
      <c r="S22" s="246"/>
    </row>
    <row r="23" spans="2:19" x14ac:dyDescent="0.25">
      <c r="B23" s="217" t="s">
        <v>146</v>
      </c>
      <c r="C23" s="218" t="s">
        <v>178</v>
      </c>
      <c r="D23" s="219" t="s">
        <v>175</v>
      </c>
      <c r="E23" s="217" t="s">
        <v>233</v>
      </c>
      <c r="F23" s="217" t="s">
        <v>185</v>
      </c>
      <c r="G23" s="266">
        <v>5.7500000000000002E-2</v>
      </c>
      <c r="H23" s="217" t="s">
        <v>147</v>
      </c>
      <c r="I23" s="217" t="s">
        <v>80</v>
      </c>
      <c r="J23" s="220">
        <v>44643</v>
      </c>
      <c r="K23" s="220">
        <v>46006</v>
      </c>
      <c r="L23" s="221">
        <v>1</v>
      </c>
      <c r="M23" s="267">
        <v>45000</v>
      </c>
      <c r="N23" s="267">
        <v>47014.965000000004</v>
      </c>
      <c r="O23" s="249">
        <v>45503.01</v>
      </c>
      <c r="P23" s="225"/>
      <c r="Q23" s="128"/>
      <c r="S23" s="246"/>
    </row>
    <row r="24" spans="2:19" x14ac:dyDescent="0.25">
      <c r="B24" s="217" t="s">
        <v>146</v>
      </c>
      <c r="C24" s="218" t="s">
        <v>179</v>
      </c>
      <c r="D24" s="219" t="s">
        <v>175</v>
      </c>
      <c r="E24" s="217" t="s">
        <v>233</v>
      </c>
      <c r="F24" s="217" t="s">
        <v>185</v>
      </c>
      <c r="G24" s="266">
        <v>7.0000000000000007E-2</v>
      </c>
      <c r="H24" s="217" t="s">
        <v>147</v>
      </c>
      <c r="I24" s="217" t="s">
        <v>80</v>
      </c>
      <c r="J24" s="220">
        <v>44488</v>
      </c>
      <c r="K24" s="220">
        <v>45831</v>
      </c>
      <c r="L24" s="221">
        <v>1</v>
      </c>
      <c r="M24" s="267">
        <v>50000</v>
      </c>
      <c r="N24" s="267">
        <v>54745.93</v>
      </c>
      <c r="O24" s="249">
        <v>50614.54</v>
      </c>
      <c r="P24" s="225"/>
      <c r="Q24" s="128"/>
      <c r="S24" s="246"/>
    </row>
    <row r="25" spans="2:19" x14ac:dyDescent="0.25">
      <c r="B25" s="217" t="s">
        <v>228</v>
      </c>
      <c r="C25" s="218" t="s">
        <v>180</v>
      </c>
      <c r="D25" s="219" t="s">
        <v>175</v>
      </c>
      <c r="E25" s="217" t="s">
        <v>233</v>
      </c>
      <c r="F25" s="217" t="s">
        <v>176</v>
      </c>
      <c r="G25" s="266">
        <v>5.5E-2</v>
      </c>
      <c r="H25" s="217" t="s">
        <v>147</v>
      </c>
      <c r="I25" s="217" t="s">
        <v>80</v>
      </c>
      <c r="J25" s="220">
        <v>44421</v>
      </c>
      <c r="K25" s="220">
        <v>46829</v>
      </c>
      <c r="L25" s="221">
        <v>40</v>
      </c>
      <c r="M25" s="267">
        <v>40000</v>
      </c>
      <c r="N25" s="267">
        <v>42258.079999999994</v>
      </c>
      <c r="O25" s="249">
        <v>41341.360000000001</v>
      </c>
      <c r="P25" s="225"/>
      <c r="Q25" s="128"/>
      <c r="S25" s="246"/>
    </row>
    <row r="26" spans="2:19" x14ac:dyDescent="0.25">
      <c r="B26" s="217" t="s">
        <v>228</v>
      </c>
      <c r="C26" s="218" t="s">
        <v>181</v>
      </c>
      <c r="D26" s="219" t="s">
        <v>175</v>
      </c>
      <c r="E26" s="217" t="s">
        <v>233</v>
      </c>
      <c r="F26" s="217" t="s">
        <v>176</v>
      </c>
      <c r="G26" s="266">
        <v>5.2499999999999998E-2</v>
      </c>
      <c r="H26" s="217" t="s">
        <v>147</v>
      </c>
      <c r="I26" s="217" t="s">
        <v>80</v>
      </c>
      <c r="J26" s="220">
        <v>45226</v>
      </c>
      <c r="K26" s="220">
        <v>46154</v>
      </c>
      <c r="L26" s="221">
        <v>1864</v>
      </c>
      <c r="M26" s="267">
        <v>1864000</v>
      </c>
      <c r="N26" s="267">
        <v>1894879.466</v>
      </c>
      <c r="O26" s="249">
        <v>1885583.77</v>
      </c>
      <c r="P26" s="225"/>
      <c r="Q26" s="128"/>
      <c r="S26" s="246"/>
    </row>
    <row r="27" spans="2:19" x14ac:dyDescent="0.25">
      <c r="B27" s="217" t="s">
        <v>228</v>
      </c>
      <c r="C27" s="218" t="s">
        <v>182</v>
      </c>
      <c r="D27" s="219" t="s">
        <v>175</v>
      </c>
      <c r="E27" s="217" t="s">
        <v>233</v>
      </c>
      <c r="F27" s="217" t="s">
        <v>176</v>
      </c>
      <c r="G27" s="266">
        <v>7.4999999999999997E-2</v>
      </c>
      <c r="H27" s="217" t="s">
        <v>147</v>
      </c>
      <c r="I27" s="217" t="s">
        <v>80</v>
      </c>
      <c r="J27" s="220">
        <v>44488</v>
      </c>
      <c r="K27" s="220">
        <v>46814</v>
      </c>
      <c r="L27" s="221">
        <v>7</v>
      </c>
      <c r="M27" s="267">
        <v>7000</v>
      </c>
      <c r="N27" s="267">
        <v>7592.9</v>
      </c>
      <c r="O27" s="249">
        <v>7462.16</v>
      </c>
      <c r="P27" s="225"/>
      <c r="Q27" s="128"/>
      <c r="S27" s="246"/>
    </row>
    <row r="28" spans="2:19" x14ac:dyDescent="0.25">
      <c r="B28" s="217" t="s">
        <v>228</v>
      </c>
      <c r="C28" s="218" t="s">
        <v>186</v>
      </c>
      <c r="D28" s="219" t="s">
        <v>184</v>
      </c>
      <c r="E28" s="217" t="s">
        <v>234</v>
      </c>
      <c r="F28" s="217" t="s">
        <v>187</v>
      </c>
      <c r="G28" s="266">
        <v>7.0000000000000007E-2</v>
      </c>
      <c r="H28" s="217" t="s">
        <v>147</v>
      </c>
      <c r="I28" s="217" t="s">
        <v>80</v>
      </c>
      <c r="J28" s="220">
        <v>45391</v>
      </c>
      <c r="K28" s="220">
        <v>45985</v>
      </c>
      <c r="L28" s="221">
        <v>51</v>
      </c>
      <c r="M28" s="267">
        <v>51000</v>
      </c>
      <c r="N28" s="267">
        <v>53897.645999999993</v>
      </c>
      <c r="O28" s="249">
        <v>51923.49</v>
      </c>
      <c r="P28" s="225"/>
      <c r="Q28" s="128"/>
      <c r="S28" s="246"/>
    </row>
    <row r="29" spans="2:19" x14ac:dyDescent="0.25">
      <c r="B29" s="217" t="s">
        <v>271</v>
      </c>
      <c r="C29" s="218" t="s">
        <v>188</v>
      </c>
      <c r="D29" s="219" t="s">
        <v>189</v>
      </c>
      <c r="E29" s="217" t="s">
        <v>235</v>
      </c>
      <c r="F29" s="217" t="s">
        <v>272</v>
      </c>
      <c r="G29" s="266">
        <v>7.2499999999999995E-2</v>
      </c>
      <c r="H29" s="217" t="s">
        <v>190</v>
      </c>
      <c r="I29" s="217" t="s">
        <v>80</v>
      </c>
      <c r="J29" s="220">
        <v>45226</v>
      </c>
      <c r="K29" s="220">
        <v>48180</v>
      </c>
      <c r="L29" s="221">
        <v>123</v>
      </c>
      <c r="M29" s="267">
        <v>123000</v>
      </c>
      <c r="N29" s="267">
        <v>123000</v>
      </c>
      <c r="O29" s="249">
        <v>114938.09</v>
      </c>
      <c r="P29" s="225"/>
      <c r="Q29" s="128"/>
      <c r="S29" s="246"/>
    </row>
    <row r="30" spans="2:19" x14ac:dyDescent="0.25">
      <c r="B30" s="217" t="s">
        <v>271</v>
      </c>
      <c r="C30" s="218" t="s">
        <v>191</v>
      </c>
      <c r="D30" s="219" t="s">
        <v>189</v>
      </c>
      <c r="E30" s="217" t="s">
        <v>235</v>
      </c>
      <c r="F30" s="217" t="s">
        <v>272</v>
      </c>
      <c r="G30" s="266">
        <v>7.2499999999999995E-2</v>
      </c>
      <c r="H30" s="217" t="s">
        <v>190</v>
      </c>
      <c r="I30" s="217" t="s">
        <v>80</v>
      </c>
      <c r="J30" s="220">
        <v>44601</v>
      </c>
      <c r="K30" s="220">
        <v>48180</v>
      </c>
      <c r="L30" s="221">
        <v>178</v>
      </c>
      <c r="M30" s="267">
        <v>178000</v>
      </c>
      <c r="N30" s="267">
        <v>178000</v>
      </c>
      <c r="O30" s="249">
        <v>166333.16</v>
      </c>
      <c r="P30" s="225"/>
      <c r="Q30" s="128"/>
      <c r="S30" s="246"/>
    </row>
    <row r="31" spans="2:19" x14ac:dyDescent="0.25">
      <c r="B31" s="217" t="s">
        <v>271</v>
      </c>
      <c r="C31" s="218" t="s">
        <v>193</v>
      </c>
      <c r="D31" s="219" t="s">
        <v>194</v>
      </c>
      <c r="E31" s="217" t="s">
        <v>236</v>
      </c>
      <c r="F31" s="217" t="s">
        <v>273</v>
      </c>
      <c r="G31" s="266">
        <v>0.06</v>
      </c>
      <c r="H31" s="217" t="s">
        <v>190</v>
      </c>
      <c r="I31" s="217" t="s">
        <v>80</v>
      </c>
      <c r="J31" s="220">
        <v>44581</v>
      </c>
      <c r="K31" s="220">
        <v>47129</v>
      </c>
      <c r="L31" s="221">
        <v>90</v>
      </c>
      <c r="M31" s="267">
        <v>90000</v>
      </c>
      <c r="N31" s="267">
        <v>90000</v>
      </c>
      <c r="O31" s="249">
        <v>91093.27</v>
      </c>
      <c r="P31" s="225"/>
      <c r="Q31" s="128"/>
      <c r="S31" s="246"/>
    </row>
    <row r="32" spans="2:19" x14ac:dyDescent="0.25">
      <c r="B32" s="217" t="s">
        <v>228</v>
      </c>
      <c r="C32" s="218" t="s">
        <v>198</v>
      </c>
      <c r="D32" s="219" t="s">
        <v>196</v>
      </c>
      <c r="E32" s="217" t="s">
        <v>274</v>
      </c>
      <c r="F32" s="217" t="s">
        <v>197</v>
      </c>
      <c r="G32" s="266">
        <v>5.7999999999999996E-2</v>
      </c>
      <c r="H32" s="217" t="s">
        <v>147</v>
      </c>
      <c r="I32" s="217" t="s">
        <v>80</v>
      </c>
      <c r="J32" s="220">
        <v>44396</v>
      </c>
      <c r="K32" s="220">
        <v>45924</v>
      </c>
      <c r="L32" s="221">
        <v>327</v>
      </c>
      <c r="M32" s="267">
        <v>327000</v>
      </c>
      <c r="N32" s="267">
        <v>338765.13299999997</v>
      </c>
      <c r="O32" s="249">
        <v>332283.24</v>
      </c>
      <c r="P32" s="225"/>
      <c r="Q32" s="128"/>
      <c r="S32" s="246"/>
    </row>
    <row r="33" spans="2:19" x14ac:dyDescent="0.25">
      <c r="B33" s="217" t="s">
        <v>228</v>
      </c>
      <c r="C33" s="218" t="s">
        <v>199</v>
      </c>
      <c r="D33" s="219" t="s">
        <v>196</v>
      </c>
      <c r="E33" s="217" t="s">
        <v>274</v>
      </c>
      <c r="F33" s="217" t="s">
        <v>197</v>
      </c>
      <c r="G33" s="266">
        <v>6.1249999999999999E-2</v>
      </c>
      <c r="H33" s="217" t="s">
        <v>147</v>
      </c>
      <c r="I33" s="217" t="s">
        <v>80</v>
      </c>
      <c r="J33" s="220">
        <v>44133</v>
      </c>
      <c r="K33" s="220">
        <v>46659</v>
      </c>
      <c r="L33" s="221">
        <v>55</v>
      </c>
      <c r="M33" s="267">
        <v>55000</v>
      </c>
      <c r="N33" s="267">
        <v>55295.13</v>
      </c>
      <c r="O33" s="249">
        <v>55892.98</v>
      </c>
      <c r="P33" s="225"/>
      <c r="Q33" s="128"/>
      <c r="S33" s="246"/>
    </row>
    <row r="34" spans="2:19" x14ac:dyDescent="0.25">
      <c r="B34" s="217" t="s">
        <v>228</v>
      </c>
      <c r="C34" s="218" t="s">
        <v>200</v>
      </c>
      <c r="D34" s="219" t="s">
        <v>196</v>
      </c>
      <c r="E34" s="217" t="s">
        <v>274</v>
      </c>
      <c r="F34" s="217" t="s">
        <v>197</v>
      </c>
      <c r="G34" s="266">
        <v>6.5000000000000002E-2</v>
      </c>
      <c r="H34" s="217" t="s">
        <v>147</v>
      </c>
      <c r="I34" s="217" t="s">
        <v>80</v>
      </c>
      <c r="J34" s="220">
        <v>44140</v>
      </c>
      <c r="K34" s="220">
        <v>47753</v>
      </c>
      <c r="L34" s="221">
        <v>318</v>
      </c>
      <c r="M34" s="267">
        <v>318000</v>
      </c>
      <c r="N34" s="267">
        <v>320459.09399999998</v>
      </c>
      <c r="O34" s="249">
        <v>324958.3</v>
      </c>
      <c r="P34" s="225"/>
      <c r="Q34" s="128"/>
      <c r="S34" s="246"/>
    </row>
    <row r="35" spans="2:19" x14ac:dyDescent="0.25">
      <c r="B35" s="217" t="s">
        <v>275</v>
      </c>
      <c r="C35" s="218" t="s">
        <v>201</v>
      </c>
      <c r="D35" s="219" t="s">
        <v>196</v>
      </c>
      <c r="E35" s="217" t="s">
        <v>274</v>
      </c>
      <c r="F35" s="217" t="s">
        <v>197</v>
      </c>
      <c r="G35" s="266">
        <v>0.06</v>
      </c>
      <c r="H35" s="217" t="s">
        <v>147</v>
      </c>
      <c r="I35" s="217" t="s">
        <v>80</v>
      </c>
      <c r="J35" s="220">
        <v>44298</v>
      </c>
      <c r="K35" s="220">
        <v>46659</v>
      </c>
      <c r="L35" s="221">
        <v>109</v>
      </c>
      <c r="M35" s="267">
        <v>109000</v>
      </c>
      <c r="N35" s="267">
        <v>109994.4482878788</v>
      </c>
      <c r="O35" s="249">
        <v>111087.35</v>
      </c>
      <c r="P35" s="225"/>
      <c r="Q35" s="128"/>
      <c r="S35" s="246"/>
    </row>
    <row r="36" spans="2:19" x14ac:dyDescent="0.25">
      <c r="B36" s="217" t="s">
        <v>271</v>
      </c>
      <c r="C36" s="218" t="s">
        <v>202</v>
      </c>
      <c r="D36" s="219" t="s">
        <v>203</v>
      </c>
      <c r="E36" s="217" t="s">
        <v>127</v>
      </c>
      <c r="F36" s="217" t="s">
        <v>204</v>
      </c>
      <c r="G36" s="266">
        <v>5.5999999999999994E-2</v>
      </c>
      <c r="H36" s="217" t="s">
        <v>190</v>
      </c>
      <c r="I36" s="217" t="s">
        <v>80</v>
      </c>
      <c r="J36" s="220">
        <v>44376</v>
      </c>
      <c r="K36" s="220">
        <v>46202</v>
      </c>
      <c r="L36" s="221">
        <v>425</v>
      </c>
      <c r="M36" s="267">
        <v>425000</v>
      </c>
      <c r="N36" s="267">
        <v>466783.45</v>
      </c>
      <c r="O36" s="249">
        <v>425533.53</v>
      </c>
      <c r="P36" s="225"/>
      <c r="Q36" s="128"/>
      <c r="S36" s="246"/>
    </row>
    <row r="37" spans="2:19" x14ac:dyDescent="0.25">
      <c r="B37" s="217" t="s">
        <v>271</v>
      </c>
      <c r="C37" s="218" t="s">
        <v>205</v>
      </c>
      <c r="D37" s="219" t="s">
        <v>203</v>
      </c>
      <c r="E37" s="217" t="s">
        <v>127</v>
      </c>
      <c r="F37" s="217" t="s">
        <v>204</v>
      </c>
      <c r="G37" s="266">
        <v>7.0000000000000007E-2</v>
      </c>
      <c r="H37" s="217" t="s">
        <v>190</v>
      </c>
      <c r="I37" s="217" t="s">
        <v>80</v>
      </c>
      <c r="J37" s="220">
        <v>44376</v>
      </c>
      <c r="K37" s="220">
        <v>46931</v>
      </c>
      <c r="L37" s="221">
        <v>547</v>
      </c>
      <c r="M37" s="267">
        <v>547000</v>
      </c>
      <c r="N37" s="267">
        <v>547000</v>
      </c>
      <c r="O37" s="249">
        <v>547728.4</v>
      </c>
      <c r="P37" s="225"/>
      <c r="Q37" s="128"/>
      <c r="S37" s="246"/>
    </row>
    <row r="38" spans="2:19" x14ac:dyDescent="0.25">
      <c r="B38" s="217" t="s">
        <v>271</v>
      </c>
      <c r="C38" s="218" t="s">
        <v>206</v>
      </c>
      <c r="D38" s="219" t="s">
        <v>203</v>
      </c>
      <c r="E38" s="217" t="s">
        <v>127</v>
      </c>
      <c r="F38" s="217" t="s">
        <v>204</v>
      </c>
      <c r="G38" s="266">
        <v>7.4999999999999997E-2</v>
      </c>
      <c r="H38" s="217" t="s">
        <v>190</v>
      </c>
      <c r="I38" s="217" t="s">
        <v>80</v>
      </c>
      <c r="J38" s="220">
        <v>44427</v>
      </c>
      <c r="K38" s="220">
        <v>48026</v>
      </c>
      <c r="L38" s="221">
        <v>578</v>
      </c>
      <c r="M38" s="267">
        <v>578000</v>
      </c>
      <c r="N38" s="267">
        <v>584345862</v>
      </c>
      <c r="O38" s="249">
        <v>579003.69999999995</v>
      </c>
      <c r="P38" s="225"/>
      <c r="Q38" s="128"/>
      <c r="S38" s="246"/>
    </row>
    <row r="39" spans="2:19" x14ac:dyDescent="0.25">
      <c r="B39" s="217" t="s">
        <v>271</v>
      </c>
      <c r="C39" s="218" t="s">
        <v>207</v>
      </c>
      <c r="D39" s="219" t="s">
        <v>203</v>
      </c>
      <c r="E39" s="217" t="s">
        <v>127</v>
      </c>
      <c r="F39" s="217" t="s">
        <v>204</v>
      </c>
      <c r="G39" s="266">
        <v>6.25E-2</v>
      </c>
      <c r="H39" s="217" t="s">
        <v>190</v>
      </c>
      <c r="I39" s="217" t="s">
        <v>80</v>
      </c>
      <c r="J39" s="220">
        <v>44487</v>
      </c>
      <c r="K39" s="220">
        <v>45947</v>
      </c>
      <c r="L39" s="221">
        <v>488</v>
      </c>
      <c r="M39" s="267">
        <v>488000</v>
      </c>
      <c r="N39" s="267">
        <v>488000</v>
      </c>
      <c r="O39" s="249">
        <v>494174.48</v>
      </c>
      <c r="P39" s="225"/>
      <c r="Q39" s="128"/>
      <c r="S39" s="246"/>
    </row>
    <row r="40" spans="2:19" x14ac:dyDescent="0.25">
      <c r="B40" s="217" t="s">
        <v>271</v>
      </c>
      <c r="C40" s="218" t="s">
        <v>208</v>
      </c>
      <c r="D40" s="219" t="s">
        <v>209</v>
      </c>
      <c r="E40" s="217" t="s">
        <v>239</v>
      </c>
      <c r="F40" s="217" t="s">
        <v>276</v>
      </c>
      <c r="G40" s="266">
        <v>7.0000000000000007E-2</v>
      </c>
      <c r="H40" s="217" t="s">
        <v>190</v>
      </c>
      <c r="I40" s="217" t="s">
        <v>80</v>
      </c>
      <c r="J40" s="220">
        <v>44545</v>
      </c>
      <c r="K40" s="220">
        <v>46371</v>
      </c>
      <c r="L40" s="221">
        <v>104</v>
      </c>
      <c r="M40" s="267">
        <v>104000</v>
      </c>
      <c r="N40" s="267">
        <v>104000</v>
      </c>
      <c r="O40" s="249">
        <v>104388.99</v>
      </c>
      <c r="P40" s="225"/>
      <c r="Q40" s="128"/>
      <c r="S40" s="246"/>
    </row>
    <row r="41" spans="2:19" x14ac:dyDescent="0.25">
      <c r="B41" s="217" t="s">
        <v>228</v>
      </c>
      <c r="C41" s="218" t="s">
        <v>211</v>
      </c>
      <c r="D41" s="219" t="s">
        <v>210</v>
      </c>
      <c r="E41" s="217" t="s">
        <v>232</v>
      </c>
      <c r="F41" s="217" t="s">
        <v>156</v>
      </c>
      <c r="G41" s="266">
        <v>6.7500000000000004E-2</v>
      </c>
      <c r="H41" s="217" t="s">
        <v>147</v>
      </c>
      <c r="I41" s="217" t="s">
        <v>80</v>
      </c>
      <c r="J41" s="220">
        <v>44285</v>
      </c>
      <c r="K41" s="220">
        <v>47458</v>
      </c>
      <c r="L41" s="221">
        <v>7</v>
      </c>
      <c r="M41" s="267">
        <v>7000</v>
      </c>
      <c r="N41" s="267">
        <v>7617.5330000000004</v>
      </c>
      <c r="O41" s="249">
        <v>7480.24</v>
      </c>
      <c r="P41" s="225"/>
      <c r="Q41" s="128"/>
      <c r="S41" s="246"/>
    </row>
    <row r="42" spans="2:19" x14ac:dyDescent="0.25">
      <c r="B42" s="217" t="s">
        <v>271</v>
      </c>
      <c r="C42" s="218" t="s">
        <v>214</v>
      </c>
      <c r="D42" s="219" t="s">
        <v>212</v>
      </c>
      <c r="E42" s="217" t="s">
        <v>132</v>
      </c>
      <c r="F42" s="217" t="s">
        <v>213</v>
      </c>
      <c r="G42" s="266">
        <v>5.7500000000000002E-2</v>
      </c>
      <c r="H42" s="217" t="s">
        <v>190</v>
      </c>
      <c r="I42" s="217" t="s">
        <v>80</v>
      </c>
      <c r="J42" s="220">
        <v>44581</v>
      </c>
      <c r="K42" s="220">
        <v>48190</v>
      </c>
      <c r="L42" s="221">
        <v>34</v>
      </c>
      <c r="M42" s="267">
        <v>34000</v>
      </c>
      <c r="N42" s="267">
        <v>34000</v>
      </c>
      <c r="O42" s="249">
        <v>34072.559999999998</v>
      </c>
      <c r="P42" s="225"/>
      <c r="Q42" s="128"/>
      <c r="S42" s="246"/>
    </row>
    <row r="43" spans="2:19" x14ac:dyDescent="0.25">
      <c r="B43" s="217" t="s">
        <v>271</v>
      </c>
      <c r="C43" s="218" t="s">
        <v>244</v>
      </c>
      <c r="D43" s="219" t="s">
        <v>245</v>
      </c>
      <c r="E43" s="217" t="s">
        <v>246</v>
      </c>
      <c r="F43" s="217" t="s">
        <v>204</v>
      </c>
      <c r="G43" s="266">
        <v>5.2000000000000005E-2</v>
      </c>
      <c r="H43" s="217" t="s">
        <v>190</v>
      </c>
      <c r="I43" s="217" t="s">
        <v>80</v>
      </c>
      <c r="J43" s="220">
        <v>45226</v>
      </c>
      <c r="K43" s="220">
        <v>45877</v>
      </c>
      <c r="L43" s="221">
        <v>60</v>
      </c>
      <c r="M43" s="267">
        <v>60000</v>
      </c>
      <c r="N43" s="267">
        <v>60436.74</v>
      </c>
      <c r="O43" s="249">
        <v>60283.88</v>
      </c>
      <c r="P43" s="225"/>
      <c r="Q43" s="128"/>
      <c r="S43" s="246"/>
    </row>
    <row r="44" spans="2:19" x14ac:dyDescent="0.25">
      <c r="B44" s="217" t="s">
        <v>146</v>
      </c>
      <c r="C44" s="218" t="s">
        <v>277</v>
      </c>
      <c r="D44" s="219" t="s">
        <v>175</v>
      </c>
      <c r="E44" s="217" t="s">
        <v>233</v>
      </c>
      <c r="F44" s="217" t="s">
        <v>185</v>
      </c>
      <c r="G44" s="266">
        <v>6.7500000000000004E-2</v>
      </c>
      <c r="H44" s="217" t="s">
        <v>147</v>
      </c>
      <c r="I44" s="217" t="s">
        <v>80</v>
      </c>
      <c r="J44" s="220">
        <v>45328</v>
      </c>
      <c r="K44" s="220">
        <v>45873</v>
      </c>
      <c r="L44" s="221">
        <v>1</v>
      </c>
      <c r="M44" s="267">
        <v>250000</v>
      </c>
      <c r="N44" s="267">
        <v>250370.43</v>
      </c>
      <c r="O44" s="249">
        <v>252686.63</v>
      </c>
      <c r="P44" s="225"/>
      <c r="Q44" s="128"/>
      <c r="S44" s="246"/>
    </row>
    <row r="45" spans="2:19" x14ac:dyDescent="0.25">
      <c r="B45" s="217" t="s">
        <v>146</v>
      </c>
      <c r="C45" s="218" t="s">
        <v>278</v>
      </c>
      <c r="D45" s="219" t="s">
        <v>175</v>
      </c>
      <c r="E45" s="217" t="s">
        <v>233</v>
      </c>
      <c r="F45" s="217" t="s">
        <v>185</v>
      </c>
      <c r="G45" s="266">
        <v>6.7500000000000004E-2</v>
      </c>
      <c r="H45" s="217" t="s">
        <v>147</v>
      </c>
      <c r="I45" s="217" t="s">
        <v>80</v>
      </c>
      <c r="J45" s="220">
        <v>45328</v>
      </c>
      <c r="K45" s="220">
        <v>45873</v>
      </c>
      <c r="L45" s="221">
        <v>1</v>
      </c>
      <c r="M45" s="267">
        <v>250000</v>
      </c>
      <c r="N45" s="267">
        <v>250370.43</v>
      </c>
      <c r="O45" s="249">
        <v>252686.63</v>
      </c>
      <c r="P45" s="225"/>
      <c r="Q45" s="128"/>
      <c r="S45" s="246"/>
    </row>
    <row r="46" spans="2:19" x14ac:dyDescent="0.25">
      <c r="B46" s="217" t="s">
        <v>146</v>
      </c>
      <c r="C46" s="218" t="s">
        <v>279</v>
      </c>
      <c r="D46" s="219" t="s">
        <v>175</v>
      </c>
      <c r="E46" s="217" t="s">
        <v>233</v>
      </c>
      <c r="F46" s="217" t="s">
        <v>185</v>
      </c>
      <c r="G46" s="266">
        <v>6.7500000000000004E-2</v>
      </c>
      <c r="H46" s="217" t="s">
        <v>147</v>
      </c>
      <c r="I46" s="217" t="s">
        <v>80</v>
      </c>
      <c r="J46" s="220">
        <v>45328</v>
      </c>
      <c r="K46" s="220">
        <v>45873</v>
      </c>
      <c r="L46" s="221">
        <v>1</v>
      </c>
      <c r="M46" s="267">
        <v>250000</v>
      </c>
      <c r="N46" s="267">
        <v>250370.43</v>
      </c>
      <c r="O46" s="249">
        <v>252686.63</v>
      </c>
      <c r="P46" s="225"/>
      <c r="Q46" s="128"/>
      <c r="S46" s="246"/>
    </row>
    <row r="47" spans="2:19" x14ac:dyDescent="0.25">
      <c r="B47" s="217" t="s">
        <v>146</v>
      </c>
      <c r="C47" s="218" t="s">
        <v>280</v>
      </c>
      <c r="D47" s="219" t="s">
        <v>175</v>
      </c>
      <c r="E47" s="217" t="s">
        <v>233</v>
      </c>
      <c r="F47" s="217" t="s">
        <v>185</v>
      </c>
      <c r="G47" s="266">
        <v>6.7500000000000004E-2</v>
      </c>
      <c r="H47" s="217" t="s">
        <v>147</v>
      </c>
      <c r="I47" s="217" t="s">
        <v>80</v>
      </c>
      <c r="J47" s="220">
        <v>45328</v>
      </c>
      <c r="K47" s="220">
        <v>45873</v>
      </c>
      <c r="L47" s="221">
        <v>1</v>
      </c>
      <c r="M47" s="267">
        <v>250000</v>
      </c>
      <c r="N47" s="267">
        <v>250370.43</v>
      </c>
      <c r="O47" s="249">
        <v>252686.63</v>
      </c>
      <c r="P47" s="225"/>
      <c r="Q47" s="128"/>
      <c r="S47" s="246"/>
    </row>
    <row r="48" spans="2:19" x14ac:dyDescent="0.25">
      <c r="B48" s="217" t="s">
        <v>146</v>
      </c>
      <c r="C48" s="218" t="s">
        <v>281</v>
      </c>
      <c r="D48" s="219" t="s">
        <v>175</v>
      </c>
      <c r="E48" s="217" t="s">
        <v>233</v>
      </c>
      <c r="F48" s="217" t="s">
        <v>185</v>
      </c>
      <c r="G48" s="266">
        <v>6.7500000000000004E-2</v>
      </c>
      <c r="H48" s="217" t="s">
        <v>147</v>
      </c>
      <c r="I48" s="217" t="s">
        <v>80</v>
      </c>
      <c r="J48" s="220">
        <v>45328</v>
      </c>
      <c r="K48" s="220">
        <v>45873</v>
      </c>
      <c r="L48" s="221">
        <v>1</v>
      </c>
      <c r="M48" s="267">
        <v>250000</v>
      </c>
      <c r="N48" s="267">
        <v>250370.43</v>
      </c>
      <c r="O48" s="249">
        <v>252686.63</v>
      </c>
      <c r="P48" s="225"/>
      <c r="Q48" s="128"/>
      <c r="S48" s="246"/>
    </row>
    <row r="49" spans="2:19" x14ac:dyDescent="0.25">
      <c r="B49" s="217" t="s">
        <v>146</v>
      </c>
      <c r="C49" s="218" t="s">
        <v>282</v>
      </c>
      <c r="D49" s="219" t="s">
        <v>175</v>
      </c>
      <c r="E49" s="217" t="s">
        <v>233</v>
      </c>
      <c r="F49" s="217" t="s">
        <v>185</v>
      </c>
      <c r="G49" s="266">
        <v>6.7500000000000004E-2</v>
      </c>
      <c r="H49" s="217" t="s">
        <v>147</v>
      </c>
      <c r="I49" s="217" t="s">
        <v>80</v>
      </c>
      <c r="J49" s="220">
        <v>45329</v>
      </c>
      <c r="K49" s="220">
        <v>45874</v>
      </c>
      <c r="L49" s="221">
        <v>1</v>
      </c>
      <c r="M49" s="267">
        <v>250000</v>
      </c>
      <c r="N49" s="267">
        <v>250370.43</v>
      </c>
      <c r="O49" s="249">
        <v>252641.01</v>
      </c>
      <c r="P49" s="225"/>
      <c r="Q49" s="128"/>
      <c r="S49" s="246"/>
    </row>
    <row r="50" spans="2:19" x14ac:dyDescent="0.25">
      <c r="B50" s="217" t="s">
        <v>146</v>
      </c>
      <c r="C50" s="218" t="s">
        <v>283</v>
      </c>
      <c r="D50" s="219" t="s">
        <v>184</v>
      </c>
      <c r="E50" s="217" t="s">
        <v>234</v>
      </c>
      <c r="F50" s="217" t="s">
        <v>149</v>
      </c>
      <c r="G50" s="266">
        <v>0.06</v>
      </c>
      <c r="H50" s="217" t="s">
        <v>147</v>
      </c>
      <c r="I50" s="217" t="s">
        <v>80</v>
      </c>
      <c r="J50" s="220">
        <v>45334</v>
      </c>
      <c r="K50" s="220">
        <v>46377</v>
      </c>
      <c r="L50" s="221">
        <v>1</v>
      </c>
      <c r="M50" s="267">
        <v>50000</v>
      </c>
      <c r="N50" s="267">
        <v>50427.4</v>
      </c>
      <c r="O50" s="249">
        <v>50116.09</v>
      </c>
      <c r="P50" s="225"/>
      <c r="Q50" s="128"/>
      <c r="S50" s="246"/>
    </row>
    <row r="51" spans="2:19" x14ac:dyDescent="0.25">
      <c r="B51" s="217" t="s">
        <v>146</v>
      </c>
      <c r="C51" s="218" t="s">
        <v>284</v>
      </c>
      <c r="D51" s="219" t="s">
        <v>162</v>
      </c>
      <c r="E51" s="217" t="s">
        <v>231</v>
      </c>
      <c r="F51" s="217" t="s">
        <v>270</v>
      </c>
      <c r="G51" s="266">
        <v>6.4500000000000002E-2</v>
      </c>
      <c r="H51" s="217" t="s">
        <v>147</v>
      </c>
      <c r="I51" s="217" t="s">
        <v>80</v>
      </c>
      <c r="J51" s="220">
        <v>45349</v>
      </c>
      <c r="K51" s="220">
        <v>46442</v>
      </c>
      <c r="L51" s="221">
        <v>1</v>
      </c>
      <c r="M51" s="267">
        <v>100000</v>
      </c>
      <c r="N51" s="267">
        <v>100266.82</v>
      </c>
      <c r="O51" s="249">
        <v>105616.65</v>
      </c>
      <c r="P51" s="225"/>
      <c r="Q51" s="128"/>
      <c r="S51" s="246"/>
    </row>
    <row r="52" spans="2:19" x14ac:dyDescent="0.25">
      <c r="B52" s="217" t="s">
        <v>146</v>
      </c>
      <c r="C52" s="218" t="s">
        <v>285</v>
      </c>
      <c r="D52" s="219" t="s">
        <v>162</v>
      </c>
      <c r="E52" s="217" t="s">
        <v>231</v>
      </c>
      <c r="F52" s="217" t="s">
        <v>270</v>
      </c>
      <c r="G52" s="266">
        <v>6.4500000000000002E-2</v>
      </c>
      <c r="H52" s="217" t="s">
        <v>147</v>
      </c>
      <c r="I52" s="217" t="s">
        <v>80</v>
      </c>
      <c r="J52" s="220">
        <v>45349</v>
      </c>
      <c r="K52" s="220">
        <v>46442</v>
      </c>
      <c r="L52" s="221">
        <v>1</v>
      </c>
      <c r="M52" s="267">
        <v>100000</v>
      </c>
      <c r="N52" s="267">
        <v>100266.82</v>
      </c>
      <c r="O52" s="249">
        <v>105616.65</v>
      </c>
      <c r="P52" s="225"/>
      <c r="Q52" s="128"/>
      <c r="S52" s="246"/>
    </row>
    <row r="53" spans="2:19" x14ac:dyDescent="0.25">
      <c r="B53" s="217" t="s">
        <v>146</v>
      </c>
      <c r="C53" s="218" t="s">
        <v>286</v>
      </c>
      <c r="D53" s="219" t="s">
        <v>196</v>
      </c>
      <c r="E53" s="217" t="s">
        <v>274</v>
      </c>
      <c r="F53" s="217" t="s">
        <v>176</v>
      </c>
      <c r="G53" s="266">
        <v>6.7500000000000004E-2</v>
      </c>
      <c r="H53" s="217" t="s">
        <v>147</v>
      </c>
      <c r="I53" s="217" t="s">
        <v>80</v>
      </c>
      <c r="J53" s="220">
        <v>45362</v>
      </c>
      <c r="K53" s="220">
        <v>45910</v>
      </c>
      <c r="L53" s="221">
        <v>1</v>
      </c>
      <c r="M53" s="267">
        <v>100000</v>
      </c>
      <c r="N53" s="267">
        <v>100138.79</v>
      </c>
      <c r="O53" s="249">
        <v>102123.91</v>
      </c>
      <c r="P53" s="225"/>
      <c r="Q53" s="128"/>
      <c r="S53" s="246"/>
    </row>
    <row r="54" spans="2:19" x14ac:dyDescent="0.25">
      <c r="B54" s="217" t="s">
        <v>146</v>
      </c>
      <c r="C54" s="218" t="s">
        <v>287</v>
      </c>
      <c r="D54" s="219" t="s">
        <v>196</v>
      </c>
      <c r="E54" s="217" t="s">
        <v>274</v>
      </c>
      <c r="F54" s="217" t="s">
        <v>176</v>
      </c>
      <c r="G54" s="266">
        <v>6.7500000000000004E-2</v>
      </c>
      <c r="H54" s="217" t="s">
        <v>147</v>
      </c>
      <c r="I54" s="217" t="s">
        <v>80</v>
      </c>
      <c r="J54" s="220">
        <v>45362</v>
      </c>
      <c r="K54" s="220">
        <v>45910</v>
      </c>
      <c r="L54" s="221">
        <v>1</v>
      </c>
      <c r="M54" s="267">
        <v>100000</v>
      </c>
      <c r="N54" s="267">
        <v>100138.79</v>
      </c>
      <c r="O54" s="249">
        <v>102123.91</v>
      </c>
      <c r="P54" s="225"/>
      <c r="Q54" s="128"/>
      <c r="S54" s="246"/>
    </row>
    <row r="55" spans="2:19" x14ac:dyDescent="0.25">
      <c r="B55" s="217" t="s">
        <v>146</v>
      </c>
      <c r="C55" s="218" t="s">
        <v>288</v>
      </c>
      <c r="D55" s="219" t="s">
        <v>196</v>
      </c>
      <c r="E55" s="217" t="s">
        <v>274</v>
      </c>
      <c r="F55" s="217" t="s">
        <v>176</v>
      </c>
      <c r="G55" s="266">
        <v>6.7500000000000004E-2</v>
      </c>
      <c r="H55" s="217" t="s">
        <v>147</v>
      </c>
      <c r="I55" s="217" t="s">
        <v>80</v>
      </c>
      <c r="J55" s="220">
        <v>45362</v>
      </c>
      <c r="K55" s="220">
        <v>45910</v>
      </c>
      <c r="L55" s="221">
        <v>1</v>
      </c>
      <c r="M55" s="267">
        <v>200000</v>
      </c>
      <c r="N55" s="267">
        <v>200277.56</v>
      </c>
      <c r="O55" s="249">
        <v>204247.8</v>
      </c>
      <c r="P55" s="225"/>
      <c r="Q55" s="128"/>
      <c r="S55" s="246"/>
    </row>
    <row r="56" spans="2:19" x14ac:dyDescent="0.25">
      <c r="B56" s="217" t="s">
        <v>146</v>
      </c>
      <c r="C56" s="218" t="s">
        <v>289</v>
      </c>
      <c r="D56" s="219" t="s">
        <v>196</v>
      </c>
      <c r="E56" s="217" t="s">
        <v>274</v>
      </c>
      <c r="F56" s="217" t="s">
        <v>176</v>
      </c>
      <c r="G56" s="266">
        <v>6.7500000000000004E-2</v>
      </c>
      <c r="H56" s="217" t="s">
        <v>147</v>
      </c>
      <c r="I56" s="217" t="s">
        <v>80</v>
      </c>
      <c r="J56" s="220">
        <v>45362</v>
      </c>
      <c r="K56" s="220">
        <v>45910</v>
      </c>
      <c r="L56" s="221">
        <v>1</v>
      </c>
      <c r="M56" s="267">
        <v>200000</v>
      </c>
      <c r="N56" s="267">
        <v>200277.56</v>
      </c>
      <c r="O56" s="249">
        <v>204247.8</v>
      </c>
      <c r="P56" s="225"/>
      <c r="Q56" s="128"/>
      <c r="S56" s="246"/>
    </row>
    <row r="57" spans="2:19" x14ac:dyDescent="0.25">
      <c r="B57" s="217" t="s">
        <v>146</v>
      </c>
      <c r="C57" s="218" t="s">
        <v>290</v>
      </c>
      <c r="D57" s="219" t="s">
        <v>196</v>
      </c>
      <c r="E57" s="217" t="s">
        <v>274</v>
      </c>
      <c r="F57" s="217" t="s">
        <v>176</v>
      </c>
      <c r="G57" s="266">
        <v>6.7500000000000004E-2</v>
      </c>
      <c r="H57" s="217" t="s">
        <v>147</v>
      </c>
      <c r="I57" s="217" t="s">
        <v>80</v>
      </c>
      <c r="J57" s="220">
        <v>45362</v>
      </c>
      <c r="K57" s="220">
        <v>45910</v>
      </c>
      <c r="L57" s="221">
        <v>1</v>
      </c>
      <c r="M57" s="267">
        <v>50000</v>
      </c>
      <c r="N57" s="267">
        <v>50069.39</v>
      </c>
      <c r="O57" s="249">
        <v>51061.95</v>
      </c>
      <c r="P57" s="225"/>
      <c r="Q57" s="128"/>
      <c r="S57" s="246"/>
    </row>
    <row r="58" spans="2:19" x14ac:dyDescent="0.25">
      <c r="B58" s="217" t="s">
        <v>146</v>
      </c>
      <c r="C58" s="218" t="s">
        <v>291</v>
      </c>
      <c r="D58" s="219" t="s">
        <v>196</v>
      </c>
      <c r="E58" s="217" t="s">
        <v>274</v>
      </c>
      <c r="F58" s="217" t="s">
        <v>176</v>
      </c>
      <c r="G58" s="266">
        <v>6.7500000000000004E-2</v>
      </c>
      <c r="H58" s="217" t="s">
        <v>147</v>
      </c>
      <c r="I58" s="217" t="s">
        <v>80</v>
      </c>
      <c r="J58" s="220">
        <v>45362</v>
      </c>
      <c r="K58" s="220">
        <v>45910</v>
      </c>
      <c r="L58" s="221">
        <v>1</v>
      </c>
      <c r="M58" s="267">
        <v>50000</v>
      </c>
      <c r="N58" s="267">
        <v>50069.39</v>
      </c>
      <c r="O58" s="249">
        <v>51061.95</v>
      </c>
      <c r="P58" s="225"/>
      <c r="Q58" s="128"/>
      <c r="S58" s="246"/>
    </row>
    <row r="59" spans="2:19" x14ac:dyDescent="0.25">
      <c r="B59" s="217" t="s">
        <v>146</v>
      </c>
      <c r="C59" s="218" t="s">
        <v>292</v>
      </c>
      <c r="D59" s="219" t="s">
        <v>196</v>
      </c>
      <c r="E59" s="217" t="s">
        <v>274</v>
      </c>
      <c r="F59" s="217" t="s">
        <v>176</v>
      </c>
      <c r="G59" s="266">
        <v>6.7500000000000004E-2</v>
      </c>
      <c r="H59" s="217" t="s">
        <v>147</v>
      </c>
      <c r="I59" s="217" t="s">
        <v>80</v>
      </c>
      <c r="J59" s="220">
        <v>45362</v>
      </c>
      <c r="K59" s="220">
        <v>45910</v>
      </c>
      <c r="L59" s="221">
        <v>1</v>
      </c>
      <c r="M59" s="267">
        <v>50000</v>
      </c>
      <c r="N59" s="267">
        <v>50069.37</v>
      </c>
      <c r="O59" s="249">
        <v>51061.94</v>
      </c>
      <c r="P59" s="225"/>
      <c r="Q59" s="128"/>
      <c r="S59" s="246"/>
    </row>
    <row r="60" spans="2:19" x14ac:dyDescent="0.25">
      <c r="B60" s="217" t="s">
        <v>146</v>
      </c>
      <c r="C60" s="218" t="s">
        <v>293</v>
      </c>
      <c r="D60" s="219" t="s">
        <v>196</v>
      </c>
      <c r="E60" s="217" t="s">
        <v>274</v>
      </c>
      <c r="F60" s="217" t="s">
        <v>176</v>
      </c>
      <c r="G60" s="266">
        <v>6.7500000000000004E-2</v>
      </c>
      <c r="H60" s="217" t="s">
        <v>147</v>
      </c>
      <c r="I60" s="217" t="s">
        <v>80</v>
      </c>
      <c r="J60" s="220">
        <v>45362</v>
      </c>
      <c r="K60" s="220">
        <v>45910</v>
      </c>
      <c r="L60" s="221">
        <v>1</v>
      </c>
      <c r="M60" s="267">
        <v>50000</v>
      </c>
      <c r="N60" s="267">
        <v>50069.39</v>
      </c>
      <c r="O60" s="249">
        <v>51061.95</v>
      </c>
      <c r="P60" s="225"/>
      <c r="Q60" s="128"/>
      <c r="S60" s="246"/>
    </row>
    <row r="61" spans="2:19" x14ac:dyDescent="0.25">
      <c r="B61" s="217" t="s">
        <v>146</v>
      </c>
      <c r="C61" s="218" t="s">
        <v>294</v>
      </c>
      <c r="D61" s="219" t="s">
        <v>184</v>
      </c>
      <c r="E61" s="217" t="s">
        <v>234</v>
      </c>
      <c r="F61" s="217" t="s">
        <v>149</v>
      </c>
      <c r="G61" s="266">
        <v>6.7500000000000004E-2</v>
      </c>
      <c r="H61" s="217" t="s">
        <v>147</v>
      </c>
      <c r="I61" s="217" t="s">
        <v>80</v>
      </c>
      <c r="J61" s="220">
        <v>45392</v>
      </c>
      <c r="K61" s="220">
        <v>46024</v>
      </c>
      <c r="L61" s="221">
        <v>1</v>
      </c>
      <c r="M61" s="267">
        <v>100000</v>
      </c>
      <c r="N61" s="267">
        <v>102573.29</v>
      </c>
      <c r="O61" s="249">
        <v>100523.96</v>
      </c>
      <c r="P61" s="225"/>
      <c r="Q61" s="128"/>
      <c r="S61" s="246"/>
    </row>
    <row r="62" spans="2:19" x14ac:dyDescent="0.25">
      <c r="B62" s="217" t="s">
        <v>146</v>
      </c>
      <c r="C62" s="218" t="s">
        <v>295</v>
      </c>
      <c r="D62" s="219" t="s">
        <v>184</v>
      </c>
      <c r="E62" s="217" t="s">
        <v>234</v>
      </c>
      <c r="F62" s="217" t="s">
        <v>149</v>
      </c>
      <c r="G62" s="266">
        <v>6.7500000000000004E-2</v>
      </c>
      <c r="H62" s="217" t="s">
        <v>147</v>
      </c>
      <c r="I62" s="217" t="s">
        <v>80</v>
      </c>
      <c r="J62" s="220">
        <v>45392</v>
      </c>
      <c r="K62" s="220">
        <v>46024</v>
      </c>
      <c r="L62" s="221">
        <v>1</v>
      </c>
      <c r="M62" s="267">
        <v>100000</v>
      </c>
      <c r="N62" s="267">
        <v>102573.29</v>
      </c>
      <c r="O62" s="249">
        <v>100523.96</v>
      </c>
      <c r="P62" s="225"/>
      <c r="Q62" s="128"/>
      <c r="S62" s="246"/>
    </row>
    <row r="63" spans="2:19" x14ac:dyDescent="0.25">
      <c r="B63" s="217" t="s">
        <v>146</v>
      </c>
      <c r="C63" s="218">
        <v>11424</v>
      </c>
      <c r="D63" s="219" t="s">
        <v>155</v>
      </c>
      <c r="E63" s="217" t="s">
        <v>217</v>
      </c>
      <c r="F63" s="217" t="s">
        <v>156</v>
      </c>
      <c r="G63" s="266">
        <v>6.5000000000000002E-2</v>
      </c>
      <c r="H63" s="217" t="s">
        <v>147</v>
      </c>
      <c r="I63" s="217" t="s">
        <v>80</v>
      </c>
      <c r="J63" s="220">
        <v>45393</v>
      </c>
      <c r="K63" s="220">
        <v>45943</v>
      </c>
      <c r="L63" s="221">
        <v>1</v>
      </c>
      <c r="M63" s="267">
        <v>500000</v>
      </c>
      <c r="N63" s="267">
        <v>500750</v>
      </c>
      <c r="O63" s="249">
        <v>507731.17</v>
      </c>
      <c r="P63" s="225"/>
      <c r="Q63" s="128"/>
      <c r="S63" s="246"/>
    </row>
    <row r="64" spans="2:19" x14ac:dyDescent="0.25">
      <c r="B64" s="217" t="s">
        <v>146</v>
      </c>
      <c r="C64" s="218">
        <v>114241</v>
      </c>
      <c r="D64" s="219" t="s">
        <v>155</v>
      </c>
      <c r="E64" s="217" t="s">
        <v>217</v>
      </c>
      <c r="F64" s="217" t="s">
        <v>156</v>
      </c>
      <c r="G64" s="266">
        <v>6.5000000000000002E-2</v>
      </c>
      <c r="H64" s="217" t="s">
        <v>147</v>
      </c>
      <c r="I64" s="217" t="s">
        <v>80</v>
      </c>
      <c r="J64" s="220">
        <v>45393</v>
      </c>
      <c r="K64" s="220">
        <v>45943</v>
      </c>
      <c r="L64" s="221">
        <v>1</v>
      </c>
      <c r="M64" s="267">
        <v>500000</v>
      </c>
      <c r="N64" s="267">
        <v>500750</v>
      </c>
      <c r="O64" s="249">
        <v>507731.17</v>
      </c>
      <c r="P64" s="225"/>
      <c r="Q64" s="128"/>
      <c r="S64" s="246"/>
    </row>
    <row r="65" spans="2:19" x14ac:dyDescent="0.25">
      <c r="B65" s="217" t="s">
        <v>146</v>
      </c>
      <c r="C65" s="218" t="s">
        <v>296</v>
      </c>
      <c r="D65" s="219" t="s">
        <v>155</v>
      </c>
      <c r="E65" s="217" t="s">
        <v>217</v>
      </c>
      <c r="F65" s="217" t="s">
        <v>156</v>
      </c>
      <c r="G65" s="266">
        <v>6.5000000000000002E-2</v>
      </c>
      <c r="H65" s="217" t="s">
        <v>147</v>
      </c>
      <c r="I65" s="217" t="s">
        <v>80</v>
      </c>
      <c r="J65" s="220">
        <v>45405</v>
      </c>
      <c r="K65" s="220">
        <v>45957</v>
      </c>
      <c r="L65" s="221">
        <v>1</v>
      </c>
      <c r="M65" s="267">
        <v>500000</v>
      </c>
      <c r="N65" s="267">
        <v>500750</v>
      </c>
      <c r="O65" s="249">
        <v>506414.47</v>
      </c>
      <c r="P65" s="225"/>
      <c r="Q65" s="128"/>
      <c r="S65" s="246"/>
    </row>
    <row r="66" spans="2:19" x14ac:dyDescent="0.25">
      <c r="B66" s="217" t="s">
        <v>146</v>
      </c>
      <c r="C66" s="218" t="s">
        <v>297</v>
      </c>
      <c r="D66" s="219" t="s">
        <v>155</v>
      </c>
      <c r="E66" s="217" t="s">
        <v>217</v>
      </c>
      <c r="F66" s="217" t="s">
        <v>156</v>
      </c>
      <c r="G66" s="266">
        <v>6.5000000000000002E-2</v>
      </c>
      <c r="H66" s="217" t="s">
        <v>147</v>
      </c>
      <c r="I66" s="217" t="s">
        <v>80</v>
      </c>
      <c r="J66" s="220">
        <v>45405</v>
      </c>
      <c r="K66" s="220">
        <v>45957</v>
      </c>
      <c r="L66" s="221">
        <v>1</v>
      </c>
      <c r="M66" s="267">
        <v>500000</v>
      </c>
      <c r="N66" s="267">
        <v>500750</v>
      </c>
      <c r="O66" s="249">
        <v>506414.47</v>
      </c>
      <c r="P66" s="225"/>
      <c r="Q66" s="128"/>
      <c r="S66" s="246"/>
    </row>
    <row r="67" spans="2:19" x14ac:dyDescent="0.25">
      <c r="B67" s="217" t="s">
        <v>146</v>
      </c>
      <c r="C67" s="218" t="s">
        <v>298</v>
      </c>
      <c r="D67" s="219" t="s">
        <v>155</v>
      </c>
      <c r="E67" s="217" t="s">
        <v>217</v>
      </c>
      <c r="F67" s="217" t="s">
        <v>156</v>
      </c>
      <c r="G67" s="266">
        <v>6.5000000000000002E-2</v>
      </c>
      <c r="H67" s="217" t="s">
        <v>147</v>
      </c>
      <c r="I67" s="217" t="s">
        <v>80</v>
      </c>
      <c r="J67" s="220">
        <v>45405</v>
      </c>
      <c r="K67" s="220">
        <v>45957</v>
      </c>
      <c r="L67" s="221">
        <v>1</v>
      </c>
      <c r="M67" s="267">
        <v>500000</v>
      </c>
      <c r="N67" s="267">
        <v>500750</v>
      </c>
      <c r="O67" s="249">
        <v>506414.47</v>
      </c>
      <c r="P67" s="225"/>
      <c r="Q67" s="128"/>
      <c r="S67" s="246"/>
    </row>
    <row r="68" spans="2:19" x14ac:dyDescent="0.25">
      <c r="B68" s="217" t="s">
        <v>146</v>
      </c>
      <c r="C68" s="218" t="s">
        <v>299</v>
      </c>
      <c r="D68" s="219" t="s">
        <v>155</v>
      </c>
      <c r="E68" s="217" t="s">
        <v>217</v>
      </c>
      <c r="F68" s="217" t="s">
        <v>156</v>
      </c>
      <c r="G68" s="266">
        <v>6.5000000000000002E-2</v>
      </c>
      <c r="H68" s="217" t="s">
        <v>147</v>
      </c>
      <c r="I68" s="217" t="s">
        <v>80</v>
      </c>
      <c r="J68" s="220">
        <v>45405</v>
      </c>
      <c r="K68" s="220">
        <v>45957</v>
      </c>
      <c r="L68" s="221">
        <v>1</v>
      </c>
      <c r="M68" s="267">
        <v>250000</v>
      </c>
      <c r="N68" s="267">
        <v>250375</v>
      </c>
      <c r="O68" s="249">
        <v>253207.23</v>
      </c>
      <c r="P68" s="225"/>
      <c r="Q68" s="128"/>
      <c r="S68" s="246"/>
    </row>
    <row r="69" spans="2:19" x14ac:dyDescent="0.25">
      <c r="B69" s="217" t="s">
        <v>146</v>
      </c>
      <c r="C69" s="218" t="s">
        <v>300</v>
      </c>
      <c r="D69" s="219" t="s">
        <v>155</v>
      </c>
      <c r="E69" s="217" t="s">
        <v>217</v>
      </c>
      <c r="F69" s="217" t="s">
        <v>156</v>
      </c>
      <c r="G69" s="266">
        <v>6.5000000000000002E-2</v>
      </c>
      <c r="H69" s="217" t="s">
        <v>147</v>
      </c>
      <c r="I69" s="217" t="s">
        <v>80</v>
      </c>
      <c r="J69" s="220">
        <v>45405</v>
      </c>
      <c r="K69" s="220">
        <v>45957</v>
      </c>
      <c r="L69" s="221">
        <v>1</v>
      </c>
      <c r="M69" s="267">
        <v>250000</v>
      </c>
      <c r="N69" s="267">
        <v>250375</v>
      </c>
      <c r="O69" s="249">
        <v>253207.23</v>
      </c>
      <c r="P69" s="225"/>
      <c r="Q69" s="128"/>
      <c r="S69" s="246"/>
    </row>
    <row r="70" spans="2:19" x14ac:dyDescent="0.25">
      <c r="B70" s="217" t="s">
        <v>146</v>
      </c>
      <c r="C70" s="218" t="s">
        <v>301</v>
      </c>
      <c r="D70" s="219" t="s">
        <v>155</v>
      </c>
      <c r="E70" s="217" t="s">
        <v>217</v>
      </c>
      <c r="F70" s="217" t="s">
        <v>156</v>
      </c>
      <c r="G70" s="266">
        <v>6.5000000000000002E-2</v>
      </c>
      <c r="H70" s="217" t="s">
        <v>147</v>
      </c>
      <c r="I70" s="217" t="s">
        <v>80</v>
      </c>
      <c r="J70" s="220">
        <v>45405</v>
      </c>
      <c r="K70" s="220">
        <v>45957</v>
      </c>
      <c r="L70" s="221">
        <v>1</v>
      </c>
      <c r="M70" s="267">
        <v>250000</v>
      </c>
      <c r="N70" s="267">
        <v>250375</v>
      </c>
      <c r="O70" s="249">
        <v>253207.23</v>
      </c>
      <c r="P70" s="225"/>
      <c r="Q70" s="128"/>
      <c r="S70" s="246"/>
    </row>
    <row r="71" spans="2:19" x14ac:dyDescent="0.25">
      <c r="B71" s="217" t="s">
        <v>146</v>
      </c>
      <c r="C71" s="218" t="s">
        <v>302</v>
      </c>
      <c r="D71" s="219" t="s">
        <v>184</v>
      </c>
      <c r="E71" s="217" t="s">
        <v>234</v>
      </c>
      <c r="F71" s="217" t="s">
        <v>149</v>
      </c>
      <c r="G71" s="266">
        <v>6.7500000000000004E-2</v>
      </c>
      <c r="H71" s="217" t="s">
        <v>147</v>
      </c>
      <c r="I71" s="217" t="s">
        <v>80</v>
      </c>
      <c r="J71" s="220">
        <v>45442</v>
      </c>
      <c r="K71" s="220">
        <v>46021</v>
      </c>
      <c r="L71" s="221">
        <v>1</v>
      </c>
      <c r="M71" s="267">
        <v>25000</v>
      </c>
      <c r="N71" s="267">
        <v>25986.99</v>
      </c>
      <c r="O71" s="249">
        <v>25208.959999999999</v>
      </c>
      <c r="P71" s="225"/>
      <c r="Q71" s="128"/>
      <c r="S71" s="246"/>
    </row>
    <row r="72" spans="2:19" x14ac:dyDescent="0.25">
      <c r="B72" s="217" t="s">
        <v>146</v>
      </c>
      <c r="C72" s="218" t="s">
        <v>303</v>
      </c>
      <c r="D72" s="219" t="s">
        <v>175</v>
      </c>
      <c r="E72" s="217" t="s">
        <v>233</v>
      </c>
      <c r="F72" s="217" t="s">
        <v>185</v>
      </c>
      <c r="G72" s="266">
        <v>6.7500000000000004E-2</v>
      </c>
      <c r="H72" s="217" t="s">
        <v>147</v>
      </c>
      <c r="I72" s="217" t="s">
        <v>80</v>
      </c>
      <c r="J72" s="220">
        <v>45462</v>
      </c>
      <c r="K72" s="220">
        <v>46007</v>
      </c>
      <c r="L72" s="221">
        <v>1</v>
      </c>
      <c r="M72" s="267">
        <v>250000</v>
      </c>
      <c r="N72" s="267">
        <v>250250</v>
      </c>
      <c r="O72" s="249">
        <v>250714.7</v>
      </c>
      <c r="P72" s="225"/>
      <c r="Q72" s="128"/>
      <c r="S72" s="246"/>
    </row>
    <row r="73" spans="2:19" x14ac:dyDescent="0.25">
      <c r="B73" s="217" t="s">
        <v>146</v>
      </c>
      <c r="C73" s="218" t="s">
        <v>304</v>
      </c>
      <c r="D73" s="219" t="s">
        <v>175</v>
      </c>
      <c r="E73" s="217" t="s">
        <v>233</v>
      </c>
      <c r="F73" s="217" t="s">
        <v>185</v>
      </c>
      <c r="G73" s="266">
        <v>6.7500000000000004E-2</v>
      </c>
      <c r="H73" s="217" t="s">
        <v>147</v>
      </c>
      <c r="I73" s="217" t="s">
        <v>80</v>
      </c>
      <c r="J73" s="220">
        <v>45462</v>
      </c>
      <c r="K73" s="220">
        <v>46007</v>
      </c>
      <c r="L73" s="221">
        <v>1</v>
      </c>
      <c r="M73" s="267">
        <v>250000</v>
      </c>
      <c r="N73" s="267">
        <v>250250</v>
      </c>
      <c r="O73" s="249">
        <v>250714.7</v>
      </c>
      <c r="P73" s="225"/>
      <c r="Q73" s="128"/>
      <c r="S73" s="246"/>
    </row>
    <row r="74" spans="2:19" x14ac:dyDescent="0.25">
      <c r="B74" s="217" t="s">
        <v>146</v>
      </c>
      <c r="C74" s="218" t="s">
        <v>305</v>
      </c>
      <c r="D74" s="219" t="s">
        <v>175</v>
      </c>
      <c r="E74" s="217" t="s">
        <v>233</v>
      </c>
      <c r="F74" s="217" t="s">
        <v>185</v>
      </c>
      <c r="G74" s="266">
        <v>6.7500000000000004E-2</v>
      </c>
      <c r="H74" s="217" t="s">
        <v>147</v>
      </c>
      <c r="I74" s="217" t="s">
        <v>80</v>
      </c>
      <c r="J74" s="220">
        <v>45462</v>
      </c>
      <c r="K74" s="220">
        <v>46007</v>
      </c>
      <c r="L74" s="221">
        <v>1</v>
      </c>
      <c r="M74" s="267">
        <v>250000</v>
      </c>
      <c r="N74" s="267">
        <v>250250</v>
      </c>
      <c r="O74" s="249">
        <v>250714.7</v>
      </c>
      <c r="P74" s="225"/>
      <c r="Q74" s="128"/>
      <c r="S74" s="246"/>
    </row>
    <row r="75" spans="2:19" x14ac:dyDescent="0.25">
      <c r="B75" s="217" t="s">
        <v>146</v>
      </c>
      <c r="C75" s="218" t="s">
        <v>306</v>
      </c>
      <c r="D75" s="219" t="s">
        <v>148</v>
      </c>
      <c r="E75" s="217" t="s">
        <v>226</v>
      </c>
      <c r="F75" s="217" t="s">
        <v>307</v>
      </c>
      <c r="G75" s="266">
        <v>4.1500000000000002E-2</v>
      </c>
      <c r="H75" s="217" t="s">
        <v>147</v>
      </c>
      <c r="I75" s="217" t="s">
        <v>80</v>
      </c>
      <c r="J75" s="220">
        <v>45469</v>
      </c>
      <c r="K75" s="220">
        <v>45846</v>
      </c>
      <c r="L75" s="221">
        <v>1</v>
      </c>
      <c r="M75" s="267">
        <v>10000</v>
      </c>
      <c r="N75" s="267">
        <v>9811.7800000000007</v>
      </c>
      <c r="O75" s="249">
        <v>9918.81</v>
      </c>
      <c r="P75" s="225"/>
      <c r="Q75" s="128"/>
      <c r="S75" s="246"/>
    </row>
    <row r="76" spans="2:19" x14ac:dyDescent="0.25">
      <c r="B76" s="217" t="s">
        <v>146</v>
      </c>
      <c r="C76" s="218" t="s">
        <v>308</v>
      </c>
      <c r="D76" s="219" t="s">
        <v>184</v>
      </c>
      <c r="E76" s="217" t="s">
        <v>234</v>
      </c>
      <c r="F76" s="217" t="s">
        <v>149</v>
      </c>
      <c r="G76" s="266">
        <v>0.04</v>
      </c>
      <c r="H76" s="217" t="s">
        <v>147</v>
      </c>
      <c r="I76" s="217" t="s">
        <v>80</v>
      </c>
      <c r="J76" s="220">
        <v>45470</v>
      </c>
      <c r="K76" s="220">
        <v>46021</v>
      </c>
      <c r="L76" s="221">
        <v>1</v>
      </c>
      <c r="M76" s="267">
        <v>25000</v>
      </c>
      <c r="N76" s="267">
        <v>25185</v>
      </c>
      <c r="O76" s="249">
        <v>25150.31</v>
      </c>
      <c r="P76" s="225"/>
      <c r="Q76" s="128"/>
      <c r="S76" s="246"/>
    </row>
    <row r="77" spans="2:19" x14ac:dyDescent="0.25">
      <c r="B77" s="217" t="s">
        <v>146</v>
      </c>
      <c r="C77" s="218" t="s">
        <v>309</v>
      </c>
      <c r="D77" s="219" t="s">
        <v>150</v>
      </c>
      <c r="E77" s="217" t="s">
        <v>227</v>
      </c>
      <c r="F77" s="217" t="s">
        <v>149</v>
      </c>
      <c r="G77" s="266">
        <v>6.7500000000000004E-2</v>
      </c>
      <c r="H77" s="217" t="s">
        <v>147</v>
      </c>
      <c r="I77" s="217" t="s">
        <v>80</v>
      </c>
      <c r="J77" s="220">
        <v>45478</v>
      </c>
      <c r="K77" s="220">
        <v>46028</v>
      </c>
      <c r="L77" s="221">
        <v>1</v>
      </c>
      <c r="M77" s="267">
        <v>100000</v>
      </c>
      <c r="N77" s="267">
        <v>100100</v>
      </c>
      <c r="O77" s="249">
        <v>101695.32</v>
      </c>
      <c r="P77" s="225"/>
      <c r="Q77" s="128"/>
      <c r="S77" s="246"/>
    </row>
    <row r="78" spans="2:19" x14ac:dyDescent="0.25">
      <c r="B78" s="217" t="s">
        <v>146</v>
      </c>
      <c r="C78" s="218" t="s">
        <v>310</v>
      </c>
      <c r="D78" s="219" t="s">
        <v>150</v>
      </c>
      <c r="E78" s="217" t="s">
        <v>227</v>
      </c>
      <c r="F78" s="217" t="s">
        <v>149</v>
      </c>
      <c r="G78" s="266">
        <v>6.7500000000000004E-2</v>
      </c>
      <c r="H78" s="217" t="s">
        <v>147</v>
      </c>
      <c r="I78" s="217" t="s">
        <v>80</v>
      </c>
      <c r="J78" s="220">
        <v>45478</v>
      </c>
      <c r="K78" s="220">
        <v>46028</v>
      </c>
      <c r="L78" s="221">
        <v>1</v>
      </c>
      <c r="M78" s="267">
        <v>100000</v>
      </c>
      <c r="N78" s="267">
        <v>100100</v>
      </c>
      <c r="O78" s="249">
        <v>101695.32</v>
      </c>
      <c r="P78" s="225"/>
      <c r="Q78" s="128"/>
      <c r="S78" s="246"/>
    </row>
    <row r="79" spans="2:19" x14ac:dyDescent="0.25">
      <c r="B79" s="217" t="s">
        <v>146</v>
      </c>
      <c r="C79" s="218" t="s">
        <v>311</v>
      </c>
      <c r="D79" s="219" t="s">
        <v>150</v>
      </c>
      <c r="E79" s="217" t="s">
        <v>227</v>
      </c>
      <c r="F79" s="217" t="s">
        <v>149</v>
      </c>
      <c r="G79" s="266">
        <v>6.7500000000000004E-2</v>
      </c>
      <c r="H79" s="217" t="s">
        <v>147</v>
      </c>
      <c r="I79" s="217" t="s">
        <v>80</v>
      </c>
      <c r="J79" s="220">
        <v>45478</v>
      </c>
      <c r="K79" s="220">
        <v>46028</v>
      </c>
      <c r="L79" s="221">
        <v>1</v>
      </c>
      <c r="M79" s="267">
        <v>100000</v>
      </c>
      <c r="N79" s="267">
        <v>100100</v>
      </c>
      <c r="O79" s="249">
        <v>101695.32</v>
      </c>
      <c r="P79" s="225"/>
      <c r="Q79" s="128"/>
      <c r="S79" s="246"/>
    </row>
    <row r="80" spans="2:19" x14ac:dyDescent="0.25">
      <c r="B80" s="217" t="s">
        <v>146</v>
      </c>
      <c r="C80" s="218" t="s">
        <v>312</v>
      </c>
      <c r="D80" s="219" t="s">
        <v>150</v>
      </c>
      <c r="E80" s="217" t="s">
        <v>227</v>
      </c>
      <c r="F80" s="217" t="s">
        <v>149</v>
      </c>
      <c r="G80" s="266">
        <v>6.7500000000000004E-2</v>
      </c>
      <c r="H80" s="217" t="s">
        <v>147</v>
      </c>
      <c r="I80" s="217" t="s">
        <v>80</v>
      </c>
      <c r="J80" s="220">
        <v>45478</v>
      </c>
      <c r="K80" s="220">
        <v>46028</v>
      </c>
      <c r="L80" s="221">
        <v>1</v>
      </c>
      <c r="M80" s="267">
        <v>100000</v>
      </c>
      <c r="N80" s="267">
        <v>100100</v>
      </c>
      <c r="O80" s="249">
        <v>101695.32</v>
      </c>
      <c r="P80" s="225"/>
      <c r="Q80" s="128"/>
      <c r="S80" s="246"/>
    </row>
    <row r="81" spans="2:19" x14ac:dyDescent="0.25">
      <c r="B81" s="217" t="s">
        <v>146</v>
      </c>
      <c r="C81" s="218" t="s">
        <v>313</v>
      </c>
      <c r="D81" s="219" t="s">
        <v>150</v>
      </c>
      <c r="E81" s="217" t="s">
        <v>227</v>
      </c>
      <c r="F81" s="217" t="s">
        <v>149</v>
      </c>
      <c r="G81" s="266">
        <v>6.7500000000000004E-2</v>
      </c>
      <c r="H81" s="217" t="s">
        <v>147</v>
      </c>
      <c r="I81" s="217" t="s">
        <v>80</v>
      </c>
      <c r="J81" s="220">
        <v>45478</v>
      </c>
      <c r="K81" s="220">
        <v>46028</v>
      </c>
      <c r="L81" s="221">
        <v>1</v>
      </c>
      <c r="M81" s="267">
        <v>100000</v>
      </c>
      <c r="N81" s="267">
        <v>100100</v>
      </c>
      <c r="O81" s="249">
        <v>101695.32</v>
      </c>
      <c r="P81" s="225"/>
      <c r="Q81" s="128"/>
      <c r="S81" s="246"/>
    </row>
    <row r="82" spans="2:19" x14ac:dyDescent="0.25">
      <c r="B82" s="217" t="s">
        <v>146</v>
      </c>
      <c r="C82" s="218" t="s">
        <v>314</v>
      </c>
      <c r="D82" s="219" t="s">
        <v>150</v>
      </c>
      <c r="E82" s="217" t="s">
        <v>227</v>
      </c>
      <c r="F82" s="217" t="s">
        <v>149</v>
      </c>
      <c r="G82" s="266">
        <v>6.7500000000000004E-2</v>
      </c>
      <c r="H82" s="217" t="s">
        <v>147</v>
      </c>
      <c r="I82" s="217" t="s">
        <v>80</v>
      </c>
      <c r="J82" s="220">
        <v>45478</v>
      </c>
      <c r="K82" s="220">
        <v>46028</v>
      </c>
      <c r="L82" s="221">
        <v>1</v>
      </c>
      <c r="M82" s="267">
        <v>100000</v>
      </c>
      <c r="N82" s="267">
        <v>100100</v>
      </c>
      <c r="O82" s="249">
        <v>101695.32</v>
      </c>
      <c r="P82" s="225"/>
      <c r="Q82" s="128"/>
      <c r="S82" s="246"/>
    </row>
    <row r="83" spans="2:19" x14ac:dyDescent="0.25">
      <c r="B83" s="217" t="s">
        <v>146</v>
      </c>
      <c r="C83" s="218" t="s">
        <v>315</v>
      </c>
      <c r="D83" s="219" t="s">
        <v>150</v>
      </c>
      <c r="E83" s="217" t="s">
        <v>227</v>
      </c>
      <c r="F83" s="217" t="s">
        <v>149</v>
      </c>
      <c r="G83" s="266">
        <v>6.7500000000000004E-2</v>
      </c>
      <c r="H83" s="217" t="s">
        <v>147</v>
      </c>
      <c r="I83" s="217" t="s">
        <v>80</v>
      </c>
      <c r="J83" s="220">
        <v>45478</v>
      </c>
      <c r="K83" s="220">
        <v>46028</v>
      </c>
      <c r="L83" s="221">
        <v>1</v>
      </c>
      <c r="M83" s="267">
        <v>100000</v>
      </c>
      <c r="N83" s="267">
        <v>100100</v>
      </c>
      <c r="O83" s="249">
        <v>101695.32</v>
      </c>
      <c r="P83" s="225"/>
      <c r="Q83" s="128"/>
      <c r="S83" s="246"/>
    </row>
    <row r="84" spans="2:19" x14ac:dyDescent="0.25">
      <c r="B84" s="217" t="s">
        <v>146</v>
      </c>
      <c r="C84" s="218" t="s">
        <v>316</v>
      </c>
      <c r="D84" s="219" t="s">
        <v>150</v>
      </c>
      <c r="E84" s="217" t="s">
        <v>227</v>
      </c>
      <c r="F84" s="217" t="s">
        <v>149</v>
      </c>
      <c r="G84" s="266">
        <v>6.7500000000000004E-2</v>
      </c>
      <c r="H84" s="217" t="s">
        <v>147</v>
      </c>
      <c r="I84" s="217" t="s">
        <v>80</v>
      </c>
      <c r="J84" s="220">
        <v>45478</v>
      </c>
      <c r="K84" s="220">
        <v>46028</v>
      </c>
      <c r="L84" s="221">
        <v>1</v>
      </c>
      <c r="M84" s="267">
        <v>100000</v>
      </c>
      <c r="N84" s="267">
        <v>100100</v>
      </c>
      <c r="O84" s="249">
        <v>101695.32</v>
      </c>
      <c r="P84" s="225"/>
      <c r="Q84" s="128"/>
      <c r="S84" s="246"/>
    </row>
    <row r="85" spans="2:19" x14ac:dyDescent="0.25">
      <c r="B85" s="217" t="s">
        <v>146</v>
      </c>
      <c r="C85" s="218" t="s">
        <v>317</v>
      </c>
      <c r="D85" s="219" t="s">
        <v>150</v>
      </c>
      <c r="E85" s="217" t="s">
        <v>227</v>
      </c>
      <c r="F85" s="217" t="s">
        <v>149</v>
      </c>
      <c r="G85" s="266">
        <v>6.7500000000000004E-2</v>
      </c>
      <c r="H85" s="217" t="s">
        <v>147</v>
      </c>
      <c r="I85" s="217" t="s">
        <v>80</v>
      </c>
      <c r="J85" s="220">
        <v>45478</v>
      </c>
      <c r="K85" s="220">
        <v>46028</v>
      </c>
      <c r="L85" s="221">
        <v>1</v>
      </c>
      <c r="M85" s="267">
        <v>100000</v>
      </c>
      <c r="N85" s="267">
        <v>100100</v>
      </c>
      <c r="O85" s="249">
        <v>101695.32</v>
      </c>
      <c r="P85" s="225"/>
      <c r="Q85" s="128"/>
      <c r="S85" s="246"/>
    </row>
    <row r="86" spans="2:19" x14ac:dyDescent="0.25">
      <c r="B86" s="217" t="s">
        <v>146</v>
      </c>
      <c r="C86" s="218" t="s">
        <v>318</v>
      </c>
      <c r="D86" s="219" t="s">
        <v>150</v>
      </c>
      <c r="E86" s="217" t="s">
        <v>227</v>
      </c>
      <c r="F86" s="217" t="s">
        <v>149</v>
      </c>
      <c r="G86" s="266">
        <v>6.7500000000000004E-2</v>
      </c>
      <c r="H86" s="217" t="s">
        <v>147</v>
      </c>
      <c r="I86" s="217" t="s">
        <v>80</v>
      </c>
      <c r="J86" s="220">
        <v>45478</v>
      </c>
      <c r="K86" s="220">
        <v>46028</v>
      </c>
      <c r="L86" s="221">
        <v>1</v>
      </c>
      <c r="M86" s="267">
        <v>50000</v>
      </c>
      <c r="N86" s="267">
        <v>50050</v>
      </c>
      <c r="O86" s="249">
        <v>50847.66</v>
      </c>
      <c r="P86" s="225"/>
      <c r="Q86" s="128"/>
      <c r="S86" s="246"/>
    </row>
    <row r="87" spans="2:19" x14ac:dyDescent="0.25">
      <c r="B87" s="217" t="s">
        <v>146</v>
      </c>
      <c r="C87" s="218" t="s">
        <v>319</v>
      </c>
      <c r="D87" s="219" t="s">
        <v>150</v>
      </c>
      <c r="E87" s="217" t="s">
        <v>227</v>
      </c>
      <c r="F87" s="217" t="s">
        <v>149</v>
      </c>
      <c r="G87" s="266">
        <v>6.7500000000000004E-2</v>
      </c>
      <c r="H87" s="217" t="s">
        <v>147</v>
      </c>
      <c r="I87" s="217" t="s">
        <v>80</v>
      </c>
      <c r="J87" s="220">
        <v>45478</v>
      </c>
      <c r="K87" s="220">
        <v>46028</v>
      </c>
      <c r="L87" s="221">
        <v>1</v>
      </c>
      <c r="M87" s="267">
        <v>50000</v>
      </c>
      <c r="N87" s="267">
        <v>50050</v>
      </c>
      <c r="O87" s="249">
        <v>50847.66</v>
      </c>
      <c r="P87" s="225"/>
      <c r="Q87" s="128"/>
      <c r="S87" s="246"/>
    </row>
    <row r="88" spans="2:19" x14ac:dyDescent="0.25">
      <c r="B88" s="217" t="s">
        <v>146</v>
      </c>
      <c r="C88" s="218" t="s">
        <v>320</v>
      </c>
      <c r="D88" s="219" t="s">
        <v>150</v>
      </c>
      <c r="E88" s="217" t="s">
        <v>227</v>
      </c>
      <c r="F88" s="217" t="s">
        <v>149</v>
      </c>
      <c r="G88" s="266">
        <v>6.7500000000000004E-2</v>
      </c>
      <c r="H88" s="217" t="s">
        <v>147</v>
      </c>
      <c r="I88" s="217" t="s">
        <v>80</v>
      </c>
      <c r="J88" s="220">
        <v>45478</v>
      </c>
      <c r="K88" s="220">
        <v>46028</v>
      </c>
      <c r="L88" s="221">
        <v>1</v>
      </c>
      <c r="M88" s="267">
        <v>50000</v>
      </c>
      <c r="N88" s="267">
        <v>50050</v>
      </c>
      <c r="O88" s="249">
        <v>50847.66</v>
      </c>
      <c r="P88" s="225"/>
      <c r="Q88" s="128"/>
      <c r="S88" s="246"/>
    </row>
    <row r="89" spans="2:19" x14ac:dyDescent="0.25">
      <c r="B89" s="217" t="s">
        <v>146</v>
      </c>
      <c r="C89" s="218" t="s">
        <v>321</v>
      </c>
      <c r="D89" s="219" t="s">
        <v>150</v>
      </c>
      <c r="E89" s="217" t="s">
        <v>227</v>
      </c>
      <c r="F89" s="217" t="s">
        <v>149</v>
      </c>
      <c r="G89" s="266">
        <v>6.7500000000000004E-2</v>
      </c>
      <c r="H89" s="217" t="s">
        <v>147</v>
      </c>
      <c r="I89" s="217" t="s">
        <v>80</v>
      </c>
      <c r="J89" s="220">
        <v>45478</v>
      </c>
      <c r="K89" s="220">
        <v>46028</v>
      </c>
      <c r="L89" s="221">
        <v>1</v>
      </c>
      <c r="M89" s="267">
        <v>50000</v>
      </c>
      <c r="N89" s="267">
        <v>50050</v>
      </c>
      <c r="O89" s="249">
        <v>50847.66</v>
      </c>
      <c r="P89" s="225"/>
      <c r="Q89" s="128"/>
      <c r="S89" s="246"/>
    </row>
    <row r="90" spans="2:19" x14ac:dyDescent="0.25">
      <c r="B90" s="217" t="s">
        <v>146</v>
      </c>
      <c r="C90" s="218" t="s">
        <v>322</v>
      </c>
      <c r="D90" s="219" t="s">
        <v>150</v>
      </c>
      <c r="E90" s="217" t="s">
        <v>227</v>
      </c>
      <c r="F90" s="217" t="s">
        <v>149</v>
      </c>
      <c r="G90" s="266">
        <v>6.7500000000000004E-2</v>
      </c>
      <c r="H90" s="217" t="s">
        <v>147</v>
      </c>
      <c r="I90" s="217" t="s">
        <v>80</v>
      </c>
      <c r="J90" s="220">
        <v>45478</v>
      </c>
      <c r="K90" s="220">
        <v>46028</v>
      </c>
      <c r="L90" s="221">
        <v>1</v>
      </c>
      <c r="M90" s="267">
        <v>50000</v>
      </c>
      <c r="N90" s="267">
        <v>50050</v>
      </c>
      <c r="O90" s="249">
        <v>50847.66</v>
      </c>
      <c r="P90" s="225"/>
      <c r="Q90" s="128"/>
      <c r="S90" s="246"/>
    </row>
    <row r="91" spans="2:19" x14ac:dyDescent="0.25">
      <c r="B91" s="217" t="s">
        <v>146</v>
      </c>
      <c r="C91" s="218" t="s">
        <v>323</v>
      </c>
      <c r="D91" s="219" t="s">
        <v>150</v>
      </c>
      <c r="E91" s="217" t="s">
        <v>227</v>
      </c>
      <c r="F91" s="217" t="s">
        <v>149</v>
      </c>
      <c r="G91" s="266">
        <v>6.7500000000000004E-2</v>
      </c>
      <c r="H91" s="217" t="s">
        <v>147</v>
      </c>
      <c r="I91" s="217" t="s">
        <v>80</v>
      </c>
      <c r="J91" s="220">
        <v>45478</v>
      </c>
      <c r="K91" s="220">
        <v>46028</v>
      </c>
      <c r="L91" s="221">
        <v>1</v>
      </c>
      <c r="M91" s="267">
        <v>50000</v>
      </c>
      <c r="N91" s="267">
        <v>50050</v>
      </c>
      <c r="O91" s="249">
        <v>50847.66</v>
      </c>
      <c r="P91" s="225"/>
      <c r="Q91" s="128"/>
      <c r="S91" s="246"/>
    </row>
    <row r="92" spans="2:19" x14ac:dyDescent="0.25">
      <c r="B92" s="217" t="s">
        <v>146</v>
      </c>
      <c r="C92" s="218" t="s">
        <v>324</v>
      </c>
      <c r="D92" s="219" t="s">
        <v>150</v>
      </c>
      <c r="E92" s="217" t="s">
        <v>227</v>
      </c>
      <c r="F92" s="217" t="s">
        <v>149</v>
      </c>
      <c r="G92" s="266">
        <v>6.7500000000000004E-2</v>
      </c>
      <c r="H92" s="217" t="s">
        <v>147</v>
      </c>
      <c r="I92" s="217" t="s">
        <v>80</v>
      </c>
      <c r="J92" s="220">
        <v>45478</v>
      </c>
      <c r="K92" s="220">
        <v>46028</v>
      </c>
      <c r="L92" s="221">
        <v>1</v>
      </c>
      <c r="M92" s="267">
        <v>100000</v>
      </c>
      <c r="N92" s="267">
        <v>100100</v>
      </c>
      <c r="O92" s="249">
        <v>101695.32</v>
      </c>
      <c r="P92" s="225"/>
      <c r="Q92" s="128"/>
      <c r="S92" s="246"/>
    </row>
    <row r="93" spans="2:19" x14ac:dyDescent="0.25">
      <c r="B93" s="217" t="s">
        <v>146</v>
      </c>
      <c r="C93" s="218" t="s">
        <v>325</v>
      </c>
      <c r="D93" s="219" t="s">
        <v>150</v>
      </c>
      <c r="E93" s="217" t="s">
        <v>227</v>
      </c>
      <c r="F93" s="217" t="s">
        <v>149</v>
      </c>
      <c r="G93" s="266">
        <v>6.7500000000000004E-2</v>
      </c>
      <c r="H93" s="217" t="s">
        <v>147</v>
      </c>
      <c r="I93" s="217" t="s">
        <v>80</v>
      </c>
      <c r="J93" s="220">
        <v>45478</v>
      </c>
      <c r="K93" s="220">
        <v>46028</v>
      </c>
      <c r="L93" s="221">
        <v>1</v>
      </c>
      <c r="M93" s="267">
        <v>50000</v>
      </c>
      <c r="N93" s="267">
        <v>50050</v>
      </c>
      <c r="O93" s="249">
        <v>50847.66</v>
      </c>
      <c r="P93" s="225"/>
      <c r="Q93" s="128"/>
      <c r="S93" s="246"/>
    </row>
    <row r="94" spans="2:19" x14ac:dyDescent="0.25">
      <c r="B94" s="217" t="s">
        <v>146</v>
      </c>
      <c r="C94" s="218" t="s">
        <v>326</v>
      </c>
      <c r="D94" s="219" t="s">
        <v>150</v>
      </c>
      <c r="E94" s="217" t="s">
        <v>227</v>
      </c>
      <c r="F94" s="217" t="s">
        <v>149</v>
      </c>
      <c r="G94" s="266">
        <v>6.7500000000000004E-2</v>
      </c>
      <c r="H94" s="217" t="s">
        <v>147</v>
      </c>
      <c r="I94" s="217" t="s">
        <v>80</v>
      </c>
      <c r="J94" s="220">
        <v>45478</v>
      </c>
      <c r="K94" s="220">
        <v>46028</v>
      </c>
      <c r="L94" s="221">
        <v>1</v>
      </c>
      <c r="M94" s="267">
        <v>100000</v>
      </c>
      <c r="N94" s="267">
        <v>100100</v>
      </c>
      <c r="O94" s="249">
        <v>101695.32</v>
      </c>
      <c r="P94" s="225"/>
      <c r="Q94" s="128"/>
      <c r="S94" s="246"/>
    </row>
    <row r="95" spans="2:19" x14ac:dyDescent="0.25">
      <c r="B95" s="217" t="s">
        <v>146</v>
      </c>
      <c r="C95" s="218" t="s">
        <v>327</v>
      </c>
      <c r="D95" s="219" t="s">
        <v>150</v>
      </c>
      <c r="E95" s="217" t="s">
        <v>227</v>
      </c>
      <c r="F95" s="217" t="s">
        <v>149</v>
      </c>
      <c r="G95" s="266">
        <v>6.7500000000000004E-2</v>
      </c>
      <c r="H95" s="217" t="s">
        <v>147</v>
      </c>
      <c r="I95" s="217" t="s">
        <v>80</v>
      </c>
      <c r="J95" s="220">
        <v>45478</v>
      </c>
      <c r="K95" s="220">
        <v>46028</v>
      </c>
      <c r="L95" s="221">
        <v>1</v>
      </c>
      <c r="M95" s="267">
        <v>100000</v>
      </c>
      <c r="N95" s="267">
        <v>100100</v>
      </c>
      <c r="O95" s="249">
        <v>101695.32</v>
      </c>
      <c r="P95" s="225"/>
      <c r="Q95" s="128"/>
      <c r="S95" s="246"/>
    </row>
    <row r="96" spans="2:19" x14ac:dyDescent="0.25">
      <c r="B96" s="217" t="s">
        <v>146</v>
      </c>
      <c r="C96" s="218" t="s">
        <v>328</v>
      </c>
      <c r="D96" s="219" t="s">
        <v>150</v>
      </c>
      <c r="E96" s="217" t="s">
        <v>227</v>
      </c>
      <c r="F96" s="217" t="s">
        <v>149</v>
      </c>
      <c r="G96" s="266">
        <v>6.7500000000000004E-2</v>
      </c>
      <c r="H96" s="217" t="s">
        <v>147</v>
      </c>
      <c r="I96" s="217" t="s">
        <v>80</v>
      </c>
      <c r="J96" s="220">
        <v>45478</v>
      </c>
      <c r="K96" s="220">
        <v>46028</v>
      </c>
      <c r="L96" s="221">
        <v>1</v>
      </c>
      <c r="M96" s="267">
        <v>100000</v>
      </c>
      <c r="N96" s="267">
        <v>100100</v>
      </c>
      <c r="O96" s="249">
        <v>101695.32</v>
      </c>
      <c r="P96" s="225"/>
      <c r="Q96" s="128"/>
      <c r="S96" s="246"/>
    </row>
    <row r="97" spans="2:19" x14ac:dyDescent="0.25">
      <c r="B97" s="217" t="s">
        <v>146</v>
      </c>
      <c r="C97" s="218" t="s">
        <v>329</v>
      </c>
      <c r="D97" s="219" t="s">
        <v>150</v>
      </c>
      <c r="E97" s="217" t="s">
        <v>227</v>
      </c>
      <c r="F97" s="217" t="s">
        <v>149</v>
      </c>
      <c r="G97" s="266">
        <v>6.7500000000000004E-2</v>
      </c>
      <c r="H97" s="217" t="s">
        <v>147</v>
      </c>
      <c r="I97" s="217" t="s">
        <v>80</v>
      </c>
      <c r="J97" s="220">
        <v>45478</v>
      </c>
      <c r="K97" s="220">
        <v>46028</v>
      </c>
      <c r="L97" s="221">
        <v>1</v>
      </c>
      <c r="M97" s="267">
        <v>100000</v>
      </c>
      <c r="N97" s="267">
        <v>100100</v>
      </c>
      <c r="O97" s="249">
        <v>101695.32</v>
      </c>
      <c r="P97" s="225"/>
      <c r="Q97" s="128"/>
      <c r="S97" s="246"/>
    </row>
    <row r="98" spans="2:19" x14ac:dyDescent="0.25">
      <c r="B98" s="217" t="s">
        <v>146</v>
      </c>
      <c r="C98" s="218" t="s">
        <v>330</v>
      </c>
      <c r="D98" s="219" t="s">
        <v>150</v>
      </c>
      <c r="E98" s="217" t="s">
        <v>227</v>
      </c>
      <c r="F98" s="217" t="s">
        <v>149</v>
      </c>
      <c r="G98" s="266">
        <v>6.7500000000000004E-2</v>
      </c>
      <c r="H98" s="217" t="s">
        <v>147</v>
      </c>
      <c r="I98" s="217" t="s">
        <v>80</v>
      </c>
      <c r="J98" s="220">
        <v>45478</v>
      </c>
      <c r="K98" s="220">
        <v>46028</v>
      </c>
      <c r="L98" s="221">
        <v>1</v>
      </c>
      <c r="M98" s="267">
        <v>100000</v>
      </c>
      <c r="N98" s="267">
        <v>100100</v>
      </c>
      <c r="O98" s="249">
        <v>101695.32</v>
      </c>
      <c r="P98" s="225"/>
      <c r="Q98" s="128"/>
      <c r="S98" s="246"/>
    </row>
    <row r="99" spans="2:19" x14ac:dyDescent="0.25">
      <c r="B99" s="217" t="s">
        <v>146</v>
      </c>
      <c r="C99" s="218" t="s">
        <v>331</v>
      </c>
      <c r="D99" s="219" t="s">
        <v>150</v>
      </c>
      <c r="E99" s="217" t="s">
        <v>227</v>
      </c>
      <c r="F99" s="217" t="s">
        <v>149</v>
      </c>
      <c r="G99" s="266">
        <v>6.7500000000000004E-2</v>
      </c>
      <c r="H99" s="217" t="s">
        <v>147</v>
      </c>
      <c r="I99" s="217" t="s">
        <v>80</v>
      </c>
      <c r="J99" s="220">
        <v>45478</v>
      </c>
      <c r="K99" s="220">
        <v>46028</v>
      </c>
      <c r="L99" s="221">
        <v>1</v>
      </c>
      <c r="M99" s="267">
        <v>100000</v>
      </c>
      <c r="N99" s="267">
        <v>100100</v>
      </c>
      <c r="O99" s="249">
        <v>101695.32</v>
      </c>
      <c r="P99" s="225"/>
      <c r="Q99" s="128"/>
      <c r="S99" s="246"/>
    </row>
    <row r="100" spans="2:19" x14ac:dyDescent="0.25">
      <c r="B100" s="217" t="s">
        <v>146</v>
      </c>
      <c r="C100" s="218" t="s">
        <v>332</v>
      </c>
      <c r="D100" s="219" t="s">
        <v>162</v>
      </c>
      <c r="E100" s="217" t="s">
        <v>231</v>
      </c>
      <c r="F100" s="217" t="s">
        <v>270</v>
      </c>
      <c r="G100" s="266">
        <v>6.4500000000000002E-2</v>
      </c>
      <c r="H100" s="217" t="s">
        <v>147</v>
      </c>
      <c r="I100" s="217" t="s">
        <v>80</v>
      </c>
      <c r="J100" s="220">
        <v>45478</v>
      </c>
      <c r="K100" s="220">
        <v>46442</v>
      </c>
      <c r="L100" s="221">
        <v>1</v>
      </c>
      <c r="M100" s="267">
        <v>100000</v>
      </c>
      <c r="N100" s="267">
        <v>102524.01</v>
      </c>
      <c r="O100" s="249">
        <v>105652.22</v>
      </c>
      <c r="P100" s="225"/>
      <c r="Q100" s="128"/>
      <c r="S100" s="246"/>
    </row>
    <row r="101" spans="2:19" x14ac:dyDescent="0.25">
      <c r="B101" s="217" t="s">
        <v>333</v>
      </c>
      <c r="C101" s="218" t="s">
        <v>334</v>
      </c>
      <c r="D101" s="219" t="s">
        <v>152</v>
      </c>
      <c r="E101" s="217" t="s">
        <v>229</v>
      </c>
      <c r="F101" s="217" t="s">
        <v>335</v>
      </c>
      <c r="G101" s="266">
        <v>2.75E-2</v>
      </c>
      <c r="H101" s="217" t="s">
        <v>147</v>
      </c>
      <c r="I101" s="217" t="s">
        <v>80</v>
      </c>
      <c r="J101" s="220">
        <v>45611</v>
      </c>
      <c r="K101" s="220">
        <v>46001</v>
      </c>
      <c r="L101" s="221">
        <v>5287000</v>
      </c>
      <c r="M101" s="267">
        <v>5287000</v>
      </c>
      <c r="N101" s="267">
        <v>5129816.7183400001</v>
      </c>
      <c r="O101" s="249">
        <v>5158735.43</v>
      </c>
      <c r="P101" s="225"/>
      <c r="Q101" s="128"/>
      <c r="S101" s="246"/>
    </row>
    <row r="102" spans="2:19" x14ac:dyDescent="0.25">
      <c r="B102" s="217" t="s">
        <v>333</v>
      </c>
      <c r="C102" s="218" t="s">
        <v>336</v>
      </c>
      <c r="D102" s="219" t="s">
        <v>240</v>
      </c>
      <c r="E102" s="217" t="s">
        <v>241</v>
      </c>
      <c r="F102" s="217" t="s">
        <v>242</v>
      </c>
      <c r="G102" s="266">
        <v>0</v>
      </c>
      <c r="H102" s="217" t="s">
        <v>337</v>
      </c>
      <c r="I102" s="217" t="s">
        <v>243</v>
      </c>
      <c r="J102" s="220">
        <v>45517</v>
      </c>
      <c r="K102" s="220">
        <v>45694</v>
      </c>
      <c r="L102" s="221">
        <v>3750000</v>
      </c>
      <c r="M102" s="267">
        <v>3750000</v>
      </c>
      <c r="N102" s="267">
        <v>3663797.7916666665</v>
      </c>
      <c r="O102" s="249">
        <v>3733692.06</v>
      </c>
      <c r="P102" s="225"/>
      <c r="Q102" s="128"/>
      <c r="S102" s="246"/>
    </row>
    <row r="103" spans="2:19" x14ac:dyDescent="0.25">
      <c r="B103" s="217" t="s">
        <v>146</v>
      </c>
      <c r="C103" s="218" t="s">
        <v>338</v>
      </c>
      <c r="D103" s="219" t="s">
        <v>148</v>
      </c>
      <c r="E103" s="217" t="s">
        <v>226</v>
      </c>
      <c r="F103" s="217" t="s">
        <v>307</v>
      </c>
      <c r="G103" s="266">
        <v>6.0999999999999999E-2</v>
      </c>
      <c r="H103" s="217" t="s">
        <v>147</v>
      </c>
      <c r="I103" s="217" t="s">
        <v>80</v>
      </c>
      <c r="J103" s="220">
        <v>45512</v>
      </c>
      <c r="K103" s="220">
        <v>46062</v>
      </c>
      <c r="L103" s="221">
        <v>1</v>
      </c>
      <c r="M103" s="267">
        <v>250000</v>
      </c>
      <c r="N103" s="267">
        <v>250250</v>
      </c>
      <c r="O103" s="249">
        <v>256183.82</v>
      </c>
      <c r="P103" s="225"/>
      <c r="Q103" s="128"/>
      <c r="S103" s="246"/>
    </row>
    <row r="104" spans="2:19" x14ac:dyDescent="0.25">
      <c r="B104" s="217" t="s">
        <v>146</v>
      </c>
      <c r="C104" s="218" t="s">
        <v>339</v>
      </c>
      <c r="D104" s="219" t="s">
        <v>148</v>
      </c>
      <c r="E104" s="217" t="s">
        <v>226</v>
      </c>
      <c r="F104" s="217" t="s">
        <v>307</v>
      </c>
      <c r="G104" s="266">
        <v>6.0999999999999999E-2</v>
      </c>
      <c r="H104" s="217" t="s">
        <v>147</v>
      </c>
      <c r="I104" s="217" t="s">
        <v>80</v>
      </c>
      <c r="J104" s="220">
        <v>45512</v>
      </c>
      <c r="K104" s="220">
        <v>46062</v>
      </c>
      <c r="L104" s="221">
        <v>1</v>
      </c>
      <c r="M104" s="267">
        <v>250000</v>
      </c>
      <c r="N104" s="267">
        <v>250250</v>
      </c>
      <c r="O104" s="249">
        <v>256183.82</v>
      </c>
      <c r="P104" s="225"/>
      <c r="Q104" s="128"/>
      <c r="S104" s="246"/>
    </row>
    <row r="105" spans="2:19" x14ac:dyDescent="0.25">
      <c r="B105" s="217" t="s">
        <v>146</v>
      </c>
      <c r="C105" s="218" t="s">
        <v>340</v>
      </c>
      <c r="D105" s="219" t="s">
        <v>148</v>
      </c>
      <c r="E105" s="217" t="s">
        <v>226</v>
      </c>
      <c r="F105" s="217" t="s">
        <v>307</v>
      </c>
      <c r="G105" s="266">
        <v>6.0999999999999999E-2</v>
      </c>
      <c r="H105" s="217" t="s">
        <v>147</v>
      </c>
      <c r="I105" s="217" t="s">
        <v>80</v>
      </c>
      <c r="J105" s="220">
        <v>45512</v>
      </c>
      <c r="K105" s="220">
        <v>46062</v>
      </c>
      <c r="L105" s="221">
        <v>1</v>
      </c>
      <c r="M105" s="267">
        <v>250000</v>
      </c>
      <c r="N105" s="267">
        <v>250250</v>
      </c>
      <c r="O105" s="249">
        <v>256183.82</v>
      </c>
      <c r="P105" s="225"/>
      <c r="Q105" s="128"/>
      <c r="S105" s="246"/>
    </row>
    <row r="106" spans="2:19" x14ac:dyDescent="0.25">
      <c r="B106" s="217" t="s">
        <v>146</v>
      </c>
      <c r="C106" s="218" t="s">
        <v>341</v>
      </c>
      <c r="D106" s="219" t="s">
        <v>148</v>
      </c>
      <c r="E106" s="217" t="s">
        <v>226</v>
      </c>
      <c r="F106" s="217" t="s">
        <v>307</v>
      </c>
      <c r="G106" s="266">
        <v>6.0999999999999999E-2</v>
      </c>
      <c r="H106" s="217" t="s">
        <v>147</v>
      </c>
      <c r="I106" s="217" t="s">
        <v>80</v>
      </c>
      <c r="J106" s="220">
        <v>45512</v>
      </c>
      <c r="K106" s="220">
        <v>46062</v>
      </c>
      <c r="L106" s="221">
        <v>1</v>
      </c>
      <c r="M106" s="267">
        <v>250000</v>
      </c>
      <c r="N106" s="267">
        <v>250250</v>
      </c>
      <c r="O106" s="249">
        <v>256183.82</v>
      </c>
      <c r="P106" s="225"/>
      <c r="Q106" s="128"/>
      <c r="S106" s="246"/>
    </row>
    <row r="107" spans="2:19" x14ac:dyDescent="0.25">
      <c r="B107" s="217" t="s">
        <v>146</v>
      </c>
      <c r="C107" s="218" t="s">
        <v>342</v>
      </c>
      <c r="D107" s="219" t="s">
        <v>148</v>
      </c>
      <c r="E107" s="217" t="s">
        <v>226</v>
      </c>
      <c r="F107" s="217" t="s">
        <v>307</v>
      </c>
      <c r="G107" s="266">
        <v>6.0999999999999999E-2</v>
      </c>
      <c r="H107" s="217" t="s">
        <v>147</v>
      </c>
      <c r="I107" s="217" t="s">
        <v>80</v>
      </c>
      <c r="J107" s="220">
        <v>45512</v>
      </c>
      <c r="K107" s="220">
        <v>46062</v>
      </c>
      <c r="L107" s="221">
        <v>1</v>
      </c>
      <c r="M107" s="267">
        <v>250000</v>
      </c>
      <c r="N107" s="267">
        <v>250250</v>
      </c>
      <c r="O107" s="249">
        <v>256183.82</v>
      </c>
      <c r="P107" s="225"/>
      <c r="Q107" s="128"/>
      <c r="S107" s="246"/>
    </row>
    <row r="108" spans="2:19" x14ac:dyDescent="0.25">
      <c r="B108" s="217" t="s">
        <v>146</v>
      </c>
      <c r="C108" s="218" t="s">
        <v>343</v>
      </c>
      <c r="D108" s="219" t="s">
        <v>148</v>
      </c>
      <c r="E108" s="217" t="s">
        <v>226</v>
      </c>
      <c r="F108" s="217" t="s">
        <v>307</v>
      </c>
      <c r="G108" s="266">
        <v>6.0999999999999999E-2</v>
      </c>
      <c r="H108" s="217" t="s">
        <v>147</v>
      </c>
      <c r="I108" s="217" t="s">
        <v>80</v>
      </c>
      <c r="J108" s="220">
        <v>45512</v>
      </c>
      <c r="K108" s="220">
        <v>46062</v>
      </c>
      <c r="L108" s="221">
        <v>1</v>
      </c>
      <c r="M108" s="267">
        <v>250000</v>
      </c>
      <c r="N108" s="267">
        <v>250250</v>
      </c>
      <c r="O108" s="249">
        <v>256183.82</v>
      </c>
      <c r="P108" s="225"/>
      <c r="Q108" s="128"/>
      <c r="S108" s="246"/>
    </row>
    <row r="109" spans="2:19" x14ac:dyDescent="0.25">
      <c r="B109" s="217" t="s">
        <v>146</v>
      </c>
      <c r="C109" s="218" t="s">
        <v>344</v>
      </c>
      <c r="D109" s="219" t="s">
        <v>148</v>
      </c>
      <c r="E109" s="217" t="s">
        <v>226</v>
      </c>
      <c r="F109" s="217" t="s">
        <v>307</v>
      </c>
      <c r="G109" s="266">
        <v>6.0999999999999999E-2</v>
      </c>
      <c r="H109" s="217" t="s">
        <v>147</v>
      </c>
      <c r="I109" s="217" t="s">
        <v>80</v>
      </c>
      <c r="J109" s="220">
        <v>45512</v>
      </c>
      <c r="K109" s="220">
        <v>46062</v>
      </c>
      <c r="L109" s="221">
        <v>1</v>
      </c>
      <c r="M109" s="267">
        <v>250000</v>
      </c>
      <c r="N109" s="267">
        <v>250250</v>
      </c>
      <c r="O109" s="249">
        <v>256183.82</v>
      </c>
      <c r="P109" s="225"/>
      <c r="Q109" s="128"/>
      <c r="S109" s="246"/>
    </row>
    <row r="110" spans="2:19" x14ac:dyDescent="0.25">
      <c r="B110" s="217" t="s">
        <v>146</v>
      </c>
      <c r="C110" s="218" t="s">
        <v>345</v>
      </c>
      <c r="D110" s="219" t="s">
        <v>148</v>
      </c>
      <c r="E110" s="217" t="s">
        <v>226</v>
      </c>
      <c r="F110" s="217" t="s">
        <v>307</v>
      </c>
      <c r="G110" s="266">
        <v>6.0999999999999999E-2</v>
      </c>
      <c r="H110" s="217" t="s">
        <v>147</v>
      </c>
      <c r="I110" s="217" t="s">
        <v>80</v>
      </c>
      <c r="J110" s="220">
        <v>45512</v>
      </c>
      <c r="K110" s="220">
        <v>46062</v>
      </c>
      <c r="L110" s="221">
        <v>1</v>
      </c>
      <c r="M110" s="267">
        <v>250000</v>
      </c>
      <c r="N110" s="267">
        <v>250250</v>
      </c>
      <c r="O110" s="249">
        <v>256183.82</v>
      </c>
      <c r="P110" s="225"/>
      <c r="Q110" s="128"/>
      <c r="S110" s="246"/>
    </row>
    <row r="111" spans="2:19" x14ac:dyDescent="0.25">
      <c r="B111" s="217" t="s">
        <v>146</v>
      </c>
      <c r="C111" s="218" t="s">
        <v>346</v>
      </c>
      <c r="D111" s="219" t="s">
        <v>148</v>
      </c>
      <c r="E111" s="217" t="s">
        <v>226</v>
      </c>
      <c r="F111" s="217" t="s">
        <v>307</v>
      </c>
      <c r="G111" s="266">
        <v>6.0999999999999999E-2</v>
      </c>
      <c r="H111" s="217" t="s">
        <v>147</v>
      </c>
      <c r="I111" s="217" t="s">
        <v>80</v>
      </c>
      <c r="J111" s="220">
        <v>45518</v>
      </c>
      <c r="K111" s="220">
        <v>46068</v>
      </c>
      <c r="L111" s="221">
        <v>1</v>
      </c>
      <c r="M111" s="267">
        <v>150000</v>
      </c>
      <c r="N111" s="267">
        <v>150150</v>
      </c>
      <c r="O111" s="249">
        <v>153560.25</v>
      </c>
      <c r="P111" s="225"/>
      <c r="Q111" s="128"/>
      <c r="S111" s="246"/>
    </row>
    <row r="112" spans="2:19" x14ac:dyDescent="0.25">
      <c r="B112" s="217" t="s">
        <v>146</v>
      </c>
      <c r="C112" s="218" t="s">
        <v>347</v>
      </c>
      <c r="D112" s="219" t="s">
        <v>148</v>
      </c>
      <c r="E112" s="217" t="s">
        <v>226</v>
      </c>
      <c r="F112" s="217" t="s">
        <v>307</v>
      </c>
      <c r="G112" s="266">
        <v>6.0999999999999999E-2</v>
      </c>
      <c r="H112" s="217" t="s">
        <v>147</v>
      </c>
      <c r="I112" s="217" t="s">
        <v>80</v>
      </c>
      <c r="J112" s="220">
        <v>45518</v>
      </c>
      <c r="K112" s="220">
        <v>46068</v>
      </c>
      <c r="L112" s="221">
        <v>1</v>
      </c>
      <c r="M112" s="267">
        <v>150000</v>
      </c>
      <c r="N112" s="267">
        <v>150150</v>
      </c>
      <c r="O112" s="249">
        <v>153560.25</v>
      </c>
      <c r="P112" s="225"/>
      <c r="Q112" s="128"/>
      <c r="S112" s="246"/>
    </row>
    <row r="113" spans="2:19" x14ac:dyDescent="0.25">
      <c r="B113" s="217" t="s">
        <v>146</v>
      </c>
      <c r="C113" s="218" t="s">
        <v>348</v>
      </c>
      <c r="D113" s="219" t="s">
        <v>148</v>
      </c>
      <c r="E113" s="217" t="s">
        <v>226</v>
      </c>
      <c r="F113" s="217" t="s">
        <v>307</v>
      </c>
      <c r="G113" s="266">
        <v>6.0999999999999999E-2</v>
      </c>
      <c r="H113" s="217" t="s">
        <v>147</v>
      </c>
      <c r="I113" s="217" t="s">
        <v>80</v>
      </c>
      <c r="J113" s="220">
        <v>45518</v>
      </c>
      <c r="K113" s="220">
        <v>46068</v>
      </c>
      <c r="L113" s="221">
        <v>1</v>
      </c>
      <c r="M113" s="267">
        <v>150000</v>
      </c>
      <c r="N113" s="267">
        <v>150150</v>
      </c>
      <c r="O113" s="249">
        <v>153560.25</v>
      </c>
      <c r="P113" s="225"/>
      <c r="Q113" s="128"/>
      <c r="S113" s="246"/>
    </row>
    <row r="114" spans="2:19" x14ac:dyDescent="0.25">
      <c r="B114" s="217" t="s">
        <v>146</v>
      </c>
      <c r="C114" s="218" t="s">
        <v>349</v>
      </c>
      <c r="D114" s="219" t="s">
        <v>148</v>
      </c>
      <c r="E114" s="217" t="s">
        <v>226</v>
      </c>
      <c r="F114" s="217" t="s">
        <v>307</v>
      </c>
      <c r="G114" s="266">
        <v>6.0999999999999999E-2</v>
      </c>
      <c r="H114" s="217" t="s">
        <v>147</v>
      </c>
      <c r="I114" s="217" t="s">
        <v>80</v>
      </c>
      <c r="J114" s="220">
        <v>45518</v>
      </c>
      <c r="K114" s="220">
        <v>46068</v>
      </c>
      <c r="L114" s="221">
        <v>1</v>
      </c>
      <c r="M114" s="267">
        <v>150000</v>
      </c>
      <c r="N114" s="267">
        <v>150150</v>
      </c>
      <c r="O114" s="249">
        <v>153560.25</v>
      </c>
      <c r="P114" s="225"/>
      <c r="Q114" s="128"/>
      <c r="S114" s="246"/>
    </row>
    <row r="115" spans="2:19" x14ac:dyDescent="0.25">
      <c r="B115" s="217" t="s">
        <v>146</v>
      </c>
      <c r="C115" s="218" t="s">
        <v>350</v>
      </c>
      <c r="D115" s="219" t="s">
        <v>195</v>
      </c>
      <c r="E115" s="217" t="s">
        <v>226</v>
      </c>
      <c r="F115" s="217" t="s">
        <v>307</v>
      </c>
      <c r="G115" s="266">
        <v>6.0999999999999999E-2</v>
      </c>
      <c r="H115" s="217" t="s">
        <v>147</v>
      </c>
      <c r="I115" s="217" t="s">
        <v>80</v>
      </c>
      <c r="J115" s="220">
        <v>45518</v>
      </c>
      <c r="K115" s="220">
        <v>46068</v>
      </c>
      <c r="L115" s="221">
        <v>1</v>
      </c>
      <c r="M115" s="267">
        <v>150000</v>
      </c>
      <c r="N115" s="267">
        <v>150150</v>
      </c>
      <c r="O115" s="249">
        <v>153560.25</v>
      </c>
      <c r="P115" s="225"/>
      <c r="Q115" s="128"/>
      <c r="S115" s="246"/>
    </row>
    <row r="116" spans="2:19" x14ac:dyDescent="0.25">
      <c r="B116" s="217" t="s">
        <v>146</v>
      </c>
      <c r="C116" s="218" t="s">
        <v>351</v>
      </c>
      <c r="D116" s="219" t="s">
        <v>195</v>
      </c>
      <c r="E116" s="217" t="s">
        <v>237</v>
      </c>
      <c r="F116" s="217" t="s">
        <v>352</v>
      </c>
      <c r="G116" s="266">
        <v>0.06</v>
      </c>
      <c r="H116" s="217" t="s">
        <v>147</v>
      </c>
      <c r="I116" s="217" t="s">
        <v>80</v>
      </c>
      <c r="J116" s="220">
        <v>45518</v>
      </c>
      <c r="K116" s="220">
        <v>46068</v>
      </c>
      <c r="L116" s="221">
        <v>1</v>
      </c>
      <c r="M116" s="267">
        <v>200000</v>
      </c>
      <c r="N116" s="267">
        <v>200200</v>
      </c>
      <c r="O116" s="249">
        <v>201881.81</v>
      </c>
      <c r="P116" s="225"/>
      <c r="Q116" s="128"/>
      <c r="S116" s="246"/>
    </row>
    <row r="117" spans="2:19" x14ac:dyDescent="0.25">
      <c r="B117" s="217" t="s">
        <v>146</v>
      </c>
      <c r="C117" s="218" t="s">
        <v>353</v>
      </c>
      <c r="D117" s="219" t="s">
        <v>195</v>
      </c>
      <c r="E117" s="217" t="s">
        <v>237</v>
      </c>
      <c r="F117" s="217" t="s">
        <v>352</v>
      </c>
      <c r="G117" s="266">
        <v>0.06</v>
      </c>
      <c r="H117" s="217" t="s">
        <v>147</v>
      </c>
      <c r="I117" s="217" t="s">
        <v>80</v>
      </c>
      <c r="J117" s="220">
        <v>45518</v>
      </c>
      <c r="K117" s="220">
        <v>46068</v>
      </c>
      <c r="L117" s="221">
        <v>1</v>
      </c>
      <c r="M117" s="267">
        <v>200000</v>
      </c>
      <c r="N117" s="267">
        <v>200200</v>
      </c>
      <c r="O117" s="249">
        <v>201881.82</v>
      </c>
      <c r="P117" s="225"/>
      <c r="Q117" s="128"/>
      <c r="S117" s="246"/>
    </row>
    <row r="118" spans="2:19" x14ac:dyDescent="0.25">
      <c r="B118" s="217" t="s">
        <v>333</v>
      </c>
      <c r="C118" s="218" t="s">
        <v>354</v>
      </c>
      <c r="D118" s="219" t="s">
        <v>355</v>
      </c>
      <c r="E118" s="217" t="s">
        <v>356</v>
      </c>
      <c r="F118" s="217" t="s">
        <v>357</v>
      </c>
      <c r="G118" s="266">
        <v>5.8749999999999997E-2</v>
      </c>
      <c r="H118" s="217" t="s">
        <v>190</v>
      </c>
      <c r="I118" s="217" t="s">
        <v>80</v>
      </c>
      <c r="J118" s="220">
        <v>45650</v>
      </c>
      <c r="K118" s="220">
        <v>46492</v>
      </c>
      <c r="L118" s="221">
        <v>718746</v>
      </c>
      <c r="M118" s="267">
        <v>718746</v>
      </c>
      <c r="N118" s="267">
        <v>722410.82</v>
      </c>
      <c r="O118" s="249">
        <v>723274.69</v>
      </c>
      <c r="P118" s="225"/>
      <c r="Q118" s="128"/>
      <c r="S118" s="246"/>
    </row>
    <row r="119" spans="2:19" x14ac:dyDescent="0.25">
      <c r="B119" s="217" t="s">
        <v>333</v>
      </c>
      <c r="C119" s="218" t="s">
        <v>358</v>
      </c>
      <c r="D119" s="219" t="s">
        <v>240</v>
      </c>
      <c r="E119" s="217" t="s">
        <v>241</v>
      </c>
      <c r="F119" s="217" t="s">
        <v>242</v>
      </c>
      <c r="G119" s="266">
        <v>0</v>
      </c>
      <c r="H119" s="217" t="s">
        <v>337</v>
      </c>
      <c r="I119" s="217" t="s">
        <v>243</v>
      </c>
      <c r="J119" s="220">
        <v>45524</v>
      </c>
      <c r="K119" s="220">
        <v>45708</v>
      </c>
      <c r="L119" s="221">
        <v>2500000</v>
      </c>
      <c r="M119" s="267">
        <v>2500000</v>
      </c>
      <c r="N119" s="267">
        <v>2440175.5</v>
      </c>
      <c r="O119" s="249">
        <v>2485164.85</v>
      </c>
      <c r="P119" s="225"/>
      <c r="Q119" s="128"/>
      <c r="S119" s="246"/>
    </row>
    <row r="120" spans="2:19" x14ac:dyDescent="0.25">
      <c r="B120" s="217" t="s">
        <v>333</v>
      </c>
      <c r="C120" s="218" t="s">
        <v>359</v>
      </c>
      <c r="D120" s="219" t="s">
        <v>240</v>
      </c>
      <c r="E120" s="217" t="s">
        <v>241</v>
      </c>
      <c r="F120" s="217" t="s">
        <v>242</v>
      </c>
      <c r="G120" s="266">
        <v>0</v>
      </c>
      <c r="H120" s="217" t="s">
        <v>337</v>
      </c>
      <c r="I120" s="217" t="s">
        <v>243</v>
      </c>
      <c r="J120" s="220">
        <v>45524</v>
      </c>
      <c r="K120" s="220">
        <v>45736</v>
      </c>
      <c r="L120" s="221">
        <v>1500000</v>
      </c>
      <c r="M120" s="267">
        <v>1500000</v>
      </c>
      <c r="N120" s="267">
        <v>1461445.2</v>
      </c>
      <c r="O120" s="249">
        <v>1486265.52</v>
      </c>
      <c r="P120" s="225"/>
      <c r="Q120" s="128"/>
      <c r="S120" s="246"/>
    </row>
    <row r="121" spans="2:19" x14ac:dyDescent="0.25">
      <c r="B121" s="217" t="s">
        <v>146</v>
      </c>
      <c r="C121" s="218" t="s">
        <v>360</v>
      </c>
      <c r="D121" s="219" t="s">
        <v>192</v>
      </c>
      <c r="E121" s="217" t="s">
        <v>361</v>
      </c>
      <c r="F121" s="217" t="s">
        <v>183</v>
      </c>
      <c r="G121" s="266">
        <v>6.3E-2</v>
      </c>
      <c r="H121" s="217" t="s">
        <v>147</v>
      </c>
      <c r="I121" s="217" t="s">
        <v>80</v>
      </c>
      <c r="J121" s="220">
        <v>45526</v>
      </c>
      <c r="K121" s="220">
        <v>46127</v>
      </c>
      <c r="L121" s="221">
        <v>1</v>
      </c>
      <c r="M121" s="267">
        <v>20000</v>
      </c>
      <c r="N121" s="267">
        <v>19915.63</v>
      </c>
      <c r="O121" s="249">
        <v>20094.97</v>
      </c>
      <c r="P121" s="225"/>
      <c r="Q121" s="128"/>
      <c r="S121" s="246"/>
    </row>
    <row r="122" spans="2:19" x14ac:dyDescent="0.25">
      <c r="B122" s="217" t="s">
        <v>146</v>
      </c>
      <c r="C122" s="218" t="s">
        <v>362</v>
      </c>
      <c r="D122" s="219" t="s">
        <v>192</v>
      </c>
      <c r="E122" s="217" t="s">
        <v>361</v>
      </c>
      <c r="F122" s="217" t="s">
        <v>183</v>
      </c>
      <c r="G122" s="266">
        <v>6.3E-2</v>
      </c>
      <c r="H122" s="217" t="s">
        <v>147</v>
      </c>
      <c r="I122" s="217" t="s">
        <v>80</v>
      </c>
      <c r="J122" s="220">
        <v>45526</v>
      </c>
      <c r="K122" s="220">
        <v>46127</v>
      </c>
      <c r="L122" s="221">
        <v>1</v>
      </c>
      <c r="M122" s="267">
        <v>20000</v>
      </c>
      <c r="N122" s="267">
        <v>19915.63</v>
      </c>
      <c r="O122" s="249">
        <v>20094.97</v>
      </c>
      <c r="P122" s="225"/>
      <c r="Q122" s="128"/>
      <c r="S122" s="246"/>
    </row>
    <row r="123" spans="2:19" x14ac:dyDescent="0.25">
      <c r="B123" s="217" t="s">
        <v>146</v>
      </c>
      <c r="C123" s="218" t="s">
        <v>363</v>
      </c>
      <c r="D123" s="219" t="s">
        <v>192</v>
      </c>
      <c r="E123" s="217" t="s">
        <v>361</v>
      </c>
      <c r="F123" s="217" t="s">
        <v>183</v>
      </c>
      <c r="G123" s="266">
        <v>6.3E-2</v>
      </c>
      <c r="H123" s="217" t="s">
        <v>147</v>
      </c>
      <c r="I123" s="217" t="s">
        <v>80</v>
      </c>
      <c r="J123" s="220">
        <v>45526</v>
      </c>
      <c r="K123" s="220">
        <v>46127</v>
      </c>
      <c r="L123" s="221">
        <v>1</v>
      </c>
      <c r="M123" s="267">
        <v>20000</v>
      </c>
      <c r="N123" s="267">
        <v>19915.63</v>
      </c>
      <c r="O123" s="249">
        <v>20094.97</v>
      </c>
      <c r="P123" s="225"/>
      <c r="Q123" s="128"/>
      <c r="S123" s="246"/>
    </row>
    <row r="124" spans="2:19" x14ac:dyDescent="0.25">
      <c r="B124" s="217" t="s">
        <v>146</v>
      </c>
      <c r="C124" s="218" t="s">
        <v>364</v>
      </c>
      <c r="D124" s="219" t="s">
        <v>192</v>
      </c>
      <c r="E124" s="217" t="s">
        <v>361</v>
      </c>
      <c r="F124" s="217" t="s">
        <v>183</v>
      </c>
      <c r="G124" s="266">
        <v>6.3E-2</v>
      </c>
      <c r="H124" s="217" t="s">
        <v>147</v>
      </c>
      <c r="I124" s="217" t="s">
        <v>80</v>
      </c>
      <c r="J124" s="220">
        <v>45526</v>
      </c>
      <c r="K124" s="220">
        <v>46127</v>
      </c>
      <c r="L124" s="221">
        <v>1</v>
      </c>
      <c r="M124" s="267">
        <v>20000</v>
      </c>
      <c r="N124" s="267">
        <v>19915.63</v>
      </c>
      <c r="O124" s="249">
        <v>20094.97</v>
      </c>
      <c r="P124" s="225"/>
      <c r="Q124" s="128"/>
      <c r="S124" s="246"/>
    </row>
    <row r="125" spans="2:19" x14ac:dyDescent="0.25">
      <c r="B125" s="217" t="s">
        <v>146</v>
      </c>
      <c r="C125" s="218" t="s">
        <v>365</v>
      </c>
      <c r="D125" s="219" t="s">
        <v>192</v>
      </c>
      <c r="E125" s="217" t="s">
        <v>361</v>
      </c>
      <c r="F125" s="217" t="s">
        <v>183</v>
      </c>
      <c r="G125" s="266">
        <v>6.3E-2</v>
      </c>
      <c r="H125" s="217" t="s">
        <v>147</v>
      </c>
      <c r="I125" s="217" t="s">
        <v>80</v>
      </c>
      <c r="J125" s="220">
        <v>45526</v>
      </c>
      <c r="K125" s="220">
        <v>46127</v>
      </c>
      <c r="L125" s="221">
        <v>1</v>
      </c>
      <c r="M125" s="267">
        <v>20000</v>
      </c>
      <c r="N125" s="267">
        <v>19915.63</v>
      </c>
      <c r="O125" s="249">
        <v>20094.97</v>
      </c>
      <c r="P125" s="225"/>
      <c r="Q125" s="128"/>
      <c r="S125" s="246"/>
    </row>
    <row r="126" spans="2:19" x14ac:dyDescent="0.25">
      <c r="B126" s="217" t="s">
        <v>146</v>
      </c>
      <c r="C126" s="218" t="s">
        <v>366</v>
      </c>
      <c r="D126" s="219" t="s">
        <v>192</v>
      </c>
      <c r="E126" s="217" t="s">
        <v>361</v>
      </c>
      <c r="F126" s="217" t="s">
        <v>183</v>
      </c>
      <c r="G126" s="266">
        <v>6.3E-2</v>
      </c>
      <c r="H126" s="217" t="s">
        <v>147</v>
      </c>
      <c r="I126" s="217" t="s">
        <v>80</v>
      </c>
      <c r="J126" s="220">
        <v>45526</v>
      </c>
      <c r="K126" s="220">
        <v>46127</v>
      </c>
      <c r="L126" s="221">
        <v>1</v>
      </c>
      <c r="M126" s="267">
        <v>20000</v>
      </c>
      <c r="N126" s="267">
        <v>19915.63</v>
      </c>
      <c r="O126" s="249">
        <v>20094.97</v>
      </c>
      <c r="P126" s="225"/>
      <c r="Q126" s="128"/>
      <c r="S126" s="246"/>
    </row>
    <row r="127" spans="2:19" x14ac:dyDescent="0.25">
      <c r="B127" s="217" t="s">
        <v>333</v>
      </c>
      <c r="C127" s="218" t="s">
        <v>367</v>
      </c>
      <c r="D127" s="219" t="s">
        <v>240</v>
      </c>
      <c r="E127" s="217" t="s">
        <v>241</v>
      </c>
      <c r="F127" s="217" t="s">
        <v>242</v>
      </c>
      <c r="G127" s="266">
        <v>0</v>
      </c>
      <c r="H127" s="217" t="s">
        <v>337</v>
      </c>
      <c r="I127" s="217" t="s">
        <v>243</v>
      </c>
      <c r="J127" s="220">
        <v>45527</v>
      </c>
      <c r="K127" s="220">
        <v>45701</v>
      </c>
      <c r="L127" s="221">
        <v>2500000</v>
      </c>
      <c r="M127" s="267">
        <v>2500000</v>
      </c>
      <c r="N127" s="267">
        <v>2445913.75</v>
      </c>
      <c r="O127" s="249">
        <v>2487082.64</v>
      </c>
      <c r="P127" s="225"/>
      <c r="Q127" s="128"/>
      <c r="S127" s="246"/>
    </row>
    <row r="128" spans="2:19" x14ac:dyDescent="0.25">
      <c r="B128" s="217" t="s">
        <v>333</v>
      </c>
      <c r="C128" s="218" t="s">
        <v>368</v>
      </c>
      <c r="D128" s="219" t="s">
        <v>240</v>
      </c>
      <c r="E128" s="217" t="s">
        <v>241</v>
      </c>
      <c r="F128" s="217" t="s">
        <v>242</v>
      </c>
      <c r="G128" s="266">
        <v>0</v>
      </c>
      <c r="H128" s="217" t="s">
        <v>337</v>
      </c>
      <c r="I128" s="217" t="s">
        <v>243</v>
      </c>
      <c r="J128" s="220">
        <v>45527</v>
      </c>
      <c r="K128" s="220">
        <v>45764</v>
      </c>
      <c r="L128" s="221">
        <v>2000000</v>
      </c>
      <c r="M128" s="267">
        <v>2000000</v>
      </c>
      <c r="N128" s="267">
        <v>1945010</v>
      </c>
      <c r="O128" s="249">
        <v>1975278.54</v>
      </c>
      <c r="P128" s="225"/>
      <c r="Q128" s="128"/>
      <c r="S128" s="246"/>
    </row>
    <row r="129" spans="2:19" x14ac:dyDescent="0.25">
      <c r="B129" s="217" t="s">
        <v>146</v>
      </c>
      <c r="C129" s="218" t="s">
        <v>369</v>
      </c>
      <c r="D129" s="219" t="s">
        <v>148</v>
      </c>
      <c r="E129" s="217" t="s">
        <v>226</v>
      </c>
      <c r="F129" s="217" t="s">
        <v>307</v>
      </c>
      <c r="G129" s="266">
        <v>3.2000000000000001E-2</v>
      </c>
      <c r="H129" s="217" t="s">
        <v>147</v>
      </c>
      <c r="I129" s="217" t="s">
        <v>80</v>
      </c>
      <c r="J129" s="220">
        <v>45531</v>
      </c>
      <c r="K129" s="220">
        <v>45670</v>
      </c>
      <c r="L129" s="221">
        <v>1</v>
      </c>
      <c r="M129" s="267">
        <v>1652403</v>
      </c>
      <c r="N129" s="267">
        <v>1646096.68</v>
      </c>
      <c r="O129" s="249">
        <v>1653346.89</v>
      </c>
      <c r="P129" s="225"/>
      <c r="Q129" s="128"/>
      <c r="S129" s="246"/>
    </row>
    <row r="130" spans="2:19" x14ac:dyDescent="0.25">
      <c r="B130" s="217" t="s">
        <v>146</v>
      </c>
      <c r="C130" s="218" t="s">
        <v>370</v>
      </c>
      <c r="D130" s="219" t="s">
        <v>148</v>
      </c>
      <c r="E130" s="217" t="s">
        <v>226</v>
      </c>
      <c r="F130" s="217" t="s">
        <v>307</v>
      </c>
      <c r="G130" s="266">
        <v>3.2000000000000001E-2</v>
      </c>
      <c r="H130" s="217" t="s">
        <v>147</v>
      </c>
      <c r="I130" s="217" t="s">
        <v>80</v>
      </c>
      <c r="J130" s="220">
        <v>45531</v>
      </c>
      <c r="K130" s="220">
        <v>45670</v>
      </c>
      <c r="L130" s="221">
        <v>1</v>
      </c>
      <c r="M130" s="267">
        <v>1652403</v>
      </c>
      <c r="N130" s="267">
        <v>1646096.68</v>
      </c>
      <c r="O130" s="249">
        <v>1653346.89</v>
      </c>
      <c r="P130" s="225"/>
      <c r="Q130" s="128"/>
      <c r="S130" s="246"/>
    </row>
    <row r="131" spans="2:19" x14ac:dyDescent="0.25">
      <c r="B131" s="217" t="s">
        <v>146</v>
      </c>
      <c r="C131" s="218" t="s">
        <v>371</v>
      </c>
      <c r="D131" s="219" t="s">
        <v>162</v>
      </c>
      <c r="E131" s="217" t="s">
        <v>231</v>
      </c>
      <c r="F131" s="217" t="s">
        <v>270</v>
      </c>
      <c r="G131" s="266">
        <v>6.4500000000000002E-2</v>
      </c>
      <c r="H131" s="217" t="s">
        <v>147</v>
      </c>
      <c r="I131" s="217" t="s">
        <v>80</v>
      </c>
      <c r="J131" s="220">
        <v>45537</v>
      </c>
      <c r="K131" s="220">
        <v>46444</v>
      </c>
      <c r="L131" s="221">
        <v>1</v>
      </c>
      <c r="M131" s="267">
        <v>500000</v>
      </c>
      <c r="N131" s="267">
        <v>518709.67</v>
      </c>
      <c r="O131" s="249">
        <v>529061.29</v>
      </c>
      <c r="P131" s="225"/>
      <c r="Q131" s="128"/>
      <c r="S131" s="246"/>
    </row>
    <row r="132" spans="2:19" x14ac:dyDescent="0.25">
      <c r="B132" s="217" t="s">
        <v>146</v>
      </c>
      <c r="C132" s="218" t="s">
        <v>372</v>
      </c>
      <c r="D132" s="219" t="s">
        <v>184</v>
      </c>
      <c r="E132" s="217" t="s">
        <v>234</v>
      </c>
      <c r="F132" s="217" t="s">
        <v>149</v>
      </c>
      <c r="G132" s="266">
        <v>6.5000000000000002E-2</v>
      </c>
      <c r="H132" s="217" t="s">
        <v>147</v>
      </c>
      <c r="I132" s="217" t="s">
        <v>80</v>
      </c>
      <c r="J132" s="220">
        <v>45552</v>
      </c>
      <c r="K132" s="220">
        <v>46279</v>
      </c>
      <c r="L132" s="221">
        <v>1</v>
      </c>
      <c r="M132" s="267">
        <v>100000</v>
      </c>
      <c r="N132" s="267">
        <v>101083.1</v>
      </c>
      <c r="O132" s="249">
        <v>101200.5</v>
      </c>
      <c r="P132" s="225"/>
      <c r="Q132" s="128"/>
      <c r="S132" s="246"/>
    </row>
    <row r="133" spans="2:19" x14ac:dyDescent="0.25">
      <c r="B133" s="217" t="s">
        <v>146</v>
      </c>
      <c r="C133" s="218" t="s">
        <v>373</v>
      </c>
      <c r="D133" s="219" t="s">
        <v>184</v>
      </c>
      <c r="E133" s="217" t="s">
        <v>234</v>
      </c>
      <c r="F133" s="217" t="s">
        <v>149</v>
      </c>
      <c r="G133" s="266">
        <v>6.5000000000000002E-2</v>
      </c>
      <c r="H133" s="217" t="s">
        <v>147</v>
      </c>
      <c r="I133" s="217" t="s">
        <v>80</v>
      </c>
      <c r="J133" s="220">
        <v>45552</v>
      </c>
      <c r="K133" s="220">
        <v>46279</v>
      </c>
      <c r="L133" s="221">
        <v>1</v>
      </c>
      <c r="M133" s="267">
        <v>100000</v>
      </c>
      <c r="N133" s="267">
        <v>101083.1</v>
      </c>
      <c r="O133" s="249">
        <v>101200.5</v>
      </c>
      <c r="P133" s="225"/>
      <c r="Q133" s="128"/>
      <c r="S133" s="246"/>
    </row>
    <row r="134" spans="2:19" x14ac:dyDescent="0.25">
      <c r="B134" s="217" t="s">
        <v>146</v>
      </c>
      <c r="C134" s="218" t="s">
        <v>374</v>
      </c>
      <c r="D134" s="219" t="s">
        <v>152</v>
      </c>
      <c r="E134" s="217" t="s">
        <v>229</v>
      </c>
      <c r="F134" s="217" t="s">
        <v>153</v>
      </c>
      <c r="G134" s="266">
        <v>0.06</v>
      </c>
      <c r="H134" s="217" t="s">
        <v>147</v>
      </c>
      <c r="I134" s="217" t="s">
        <v>80</v>
      </c>
      <c r="J134" s="220">
        <v>45555</v>
      </c>
      <c r="K134" s="220">
        <v>45925</v>
      </c>
      <c r="L134" s="221">
        <v>1</v>
      </c>
      <c r="M134" s="267">
        <v>100000</v>
      </c>
      <c r="N134" s="267">
        <v>100000</v>
      </c>
      <c r="O134" s="249">
        <v>100148.76</v>
      </c>
      <c r="P134" s="225"/>
      <c r="Q134" s="128"/>
      <c r="S134" s="246"/>
    </row>
    <row r="135" spans="2:19" x14ac:dyDescent="0.25">
      <c r="B135" s="217" t="s">
        <v>146</v>
      </c>
      <c r="C135" s="218" t="s">
        <v>375</v>
      </c>
      <c r="D135" s="219" t="s">
        <v>152</v>
      </c>
      <c r="E135" s="217" t="s">
        <v>229</v>
      </c>
      <c r="F135" s="217" t="s">
        <v>153</v>
      </c>
      <c r="G135" s="266">
        <v>0.06</v>
      </c>
      <c r="H135" s="217" t="s">
        <v>147</v>
      </c>
      <c r="I135" s="217" t="s">
        <v>80</v>
      </c>
      <c r="J135" s="220">
        <v>45555</v>
      </c>
      <c r="K135" s="220">
        <v>45925</v>
      </c>
      <c r="L135" s="221">
        <v>1</v>
      </c>
      <c r="M135" s="267">
        <v>100000</v>
      </c>
      <c r="N135" s="267">
        <v>100000</v>
      </c>
      <c r="O135" s="249">
        <v>100130.91</v>
      </c>
      <c r="P135" s="225"/>
      <c r="Q135" s="128"/>
      <c r="S135" s="246"/>
    </row>
    <row r="136" spans="2:19" x14ac:dyDescent="0.25">
      <c r="B136" s="217" t="s">
        <v>146</v>
      </c>
      <c r="C136" s="218" t="s">
        <v>376</v>
      </c>
      <c r="D136" s="219" t="s">
        <v>152</v>
      </c>
      <c r="E136" s="217" t="s">
        <v>229</v>
      </c>
      <c r="F136" s="217" t="s">
        <v>153</v>
      </c>
      <c r="G136" s="266">
        <v>0.06</v>
      </c>
      <c r="H136" s="217" t="s">
        <v>147</v>
      </c>
      <c r="I136" s="217" t="s">
        <v>80</v>
      </c>
      <c r="J136" s="220">
        <v>45555</v>
      </c>
      <c r="K136" s="220">
        <v>45925</v>
      </c>
      <c r="L136" s="221">
        <v>1</v>
      </c>
      <c r="M136" s="267">
        <v>100000</v>
      </c>
      <c r="N136" s="267">
        <v>100000</v>
      </c>
      <c r="O136" s="249">
        <v>100130.91</v>
      </c>
      <c r="P136" s="225"/>
      <c r="Q136" s="128"/>
      <c r="S136" s="246"/>
    </row>
    <row r="137" spans="2:19" x14ac:dyDescent="0.25">
      <c r="B137" s="217" t="s">
        <v>146</v>
      </c>
      <c r="C137" s="218" t="s">
        <v>377</v>
      </c>
      <c r="D137" s="219" t="s">
        <v>152</v>
      </c>
      <c r="E137" s="217" t="s">
        <v>229</v>
      </c>
      <c r="F137" s="217" t="s">
        <v>153</v>
      </c>
      <c r="G137" s="266">
        <v>0.06</v>
      </c>
      <c r="H137" s="217" t="s">
        <v>147</v>
      </c>
      <c r="I137" s="217" t="s">
        <v>80</v>
      </c>
      <c r="J137" s="220">
        <v>45555</v>
      </c>
      <c r="K137" s="220">
        <v>45925</v>
      </c>
      <c r="L137" s="221">
        <v>1</v>
      </c>
      <c r="M137" s="267">
        <v>100000</v>
      </c>
      <c r="N137" s="267">
        <v>100000</v>
      </c>
      <c r="O137" s="249">
        <v>100130.91</v>
      </c>
      <c r="P137" s="225"/>
      <c r="Q137" s="128"/>
      <c r="S137" s="246"/>
    </row>
    <row r="138" spans="2:19" x14ac:dyDescent="0.25">
      <c r="B138" s="217" t="s">
        <v>146</v>
      </c>
      <c r="C138" s="218" t="s">
        <v>378</v>
      </c>
      <c r="D138" s="219" t="s">
        <v>152</v>
      </c>
      <c r="E138" s="217" t="s">
        <v>229</v>
      </c>
      <c r="F138" s="217" t="s">
        <v>153</v>
      </c>
      <c r="G138" s="266">
        <v>0.06</v>
      </c>
      <c r="H138" s="217" t="s">
        <v>147</v>
      </c>
      <c r="I138" s="217" t="s">
        <v>80</v>
      </c>
      <c r="J138" s="220">
        <v>45555</v>
      </c>
      <c r="K138" s="220">
        <v>45925</v>
      </c>
      <c r="L138" s="221">
        <v>1</v>
      </c>
      <c r="M138" s="267">
        <v>100000</v>
      </c>
      <c r="N138" s="267">
        <v>100000</v>
      </c>
      <c r="O138" s="249">
        <v>100130.91</v>
      </c>
      <c r="P138" s="225"/>
      <c r="Q138" s="128"/>
      <c r="S138" s="246"/>
    </row>
    <row r="139" spans="2:19" x14ac:dyDescent="0.25">
      <c r="B139" s="217" t="s">
        <v>146</v>
      </c>
      <c r="C139" s="218" t="s">
        <v>379</v>
      </c>
      <c r="D139" s="219" t="s">
        <v>152</v>
      </c>
      <c r="E139" s="217" t="s">
        <v>229</v>
      </c>
      <c r="F139" s="217" t="s">
        <v>153</v>
      </c>
      <c r="G139" s="266">
        <v>0.06</v>
      </c>
      <c r="H139" s="217" t="s">
        <v>147</v>
      </c>
      <c r="I139" s="217" t="s">
        <v>80</v>
      </c>
      <c r="J139" s="220">
        <v>45555</v>
      </c>
      <c r="K139" s="220">
        <v>45925</v>
      </c>
      <c r="L139" s="221">
        <v>1</v>
      </c>
      <c r="M139" s="267">
        <v>100000</v>
      </c>
      <c r="N139" s="267">
        <v>100000</v>
      </c>
      <c r="O139" s="249">
        <v>100130.91</v>
      </c>
      <c r="P139" s="225"/>
      <c r="Q139" s="128"/>
      <c r="S139" s="246"/>
    </row>
    <row r="140" spans="2:19" x14ac:dyDescent="0.25">
      <c r="B140" s="217" t="s">
        <v>146</v>
      </c>
      <c r="C140" s="218" t="s">
        <v>380</v>
      </c>
      <c r="D140" s="219" t="s">
        <v>152</v>
      </c>
      <c r="E140" s="217" t="s">
        <v>229</v>
      </c>
      <c r="F140" s="217" t="s">
        <v>153</v>
      </c>
      <c r="G140" s="266">
        <v>0.06</v>
      </c>
      <c r="H140" s="217" t="s">
        <v>147</v>
      </c>
      <c r="I140" s="217" t="s">
        <v>80</v>
      </c>
      <c r="J140" s="220">
        <v>45555</v>
      </c>
      <c r="K140" s="220">
        <v>45925</v>
      </c>
      <c r="L140" s="221">
        <v>1</v>
      </c>
      <c r="M140" s="267">
        <v>100000</v>
      </c>
      <c r="N140" s="267">
        <v>100000</v>
      </c>
      <c r="O140" s="249">
        <v>100130.91</v>
      </c>
      <c r="P140" s="225"/>
      <c r="Q140" s="128"/>
      <c r="S140" s="246"/>
    </row>
    <row r="141" spans="2:19" x14ac:dyDescent="0.25">
      <c r="B141" s="217" t="s">
        <v>146</v>
      </c>
      <c r="C141" s="218" t="s">
        <v>381</v>
      </c>
      <c r="D141" s="219" t="s">
        <v>152</v>
      </c>
      <c r="E141" s="217" t="s">
        <v>229</v>
      </c>
      <c r="F141" s="217" t="s">
        <v>153</v>
      </c>
      <c r="G141" s="266">
        <v>0.06</v>
      </c>
      <c r="H141" s="217" t="s">
        <v>147</v>
      </c>
      <c r="I141" s="217" t="s">
        <v>80</v>
      </c>
      <c r="J141" s="220">
        <v>45555</v>
      </c>
      <c r="K141" s="220">
        <v>45925</v>
      </c>
      <c r="L141" s="221">
        <v>1</v>
      </c>
      <c r="M141" s="267">
        <v>100000</v>
      </c>
      <c r="N141" s="267">
        <v>100000</v>
      </c>
      <c r="O141" s="249">
        <v>100130.91</v>
      </c>
      <c r="P141" s="225"/>
      <c r="Q141" s="128"/>
      <c r="S141" s="246"/>
    </row>
    <row r="142" spans="2:19" x14ac:dyDescent="0.25">
      <c r="B142" s="217" t="s">
        <v>146</v>
      </c>
      <c r="C142" s="218" t="s">
        <v>382</v>
      </c>
      <c r="D142" s="219" t="s">
        <v>152</v>
      </c>
      <c r="E142" s="217" t="s">
        <v>229</v>
      </c>
      <c r="F142" s="217" t="s">
        <v>153</v>
      </c>
      <c r="G142" s="266">
        <v>0.06</v>
      </c>
      <c r="H142" s="217" t="s">
        <v>147</v>
      </c>
      <c r="I142" s="217" t="s">
        <v>80</v>
      </c>
      <c r="J142" s="220">
        <v>45555</v>
      </c>
      <c r="K142" s="220">
        <v>45925</v>
      </c>
      <c r="L142" s="221">
        <v>1</v>
      </c>
      <c r="M142" s="267">
        <v>100000</v>
      </c>
      <c r="N142" s="267">
        <v>100000</v>
      </c>
      <c r="O142" s="249">
        <v>100130.91</v>
      </c>
      <c r="P142" s="225"/>
      <c r="Q142" s="128"/>
      <c r="S142" s="246"/>
    </row>
    <row r="143" spans="2:19" x14ac:dyDescent="0.25">
      <c r="B143" s="217" t="s">
        <v>146</v>
      </c>
      <c r="C143" s="218" t="s">
        <v>383</v>
      </c>
      <c r="D143" s="219" t="s">
        <v>152</v>
      </c>
      <c r="E143" s="217" t="s">
        <v>229</v>
      </c>
      <c r="F143" s="217" t="s">
        <v>153</v>
      </c>
      <c r="G143" s="266">
        <v>0.06</v>
      </c>
      <c r="H143" s="217" t="s">
        <v>147</v>
      </c>
      <c r="I143" s="217" t="s">
        <v>80</v>
      </c>
      <c r="J143" s="220">
        <v>45555</v>
      </c>
      <c r="K143" s="220">
        <v>45925</v>
      </c>
      <c r="L143" s="221">
        <v>1</v>
      </c>
      <c r="M143" s="267">
        <v>100000</v>
      </c>
      <c r="N143" s="267">
        <v>100000</v>
      </c>
      <c r="O143" s="249">
        <v>100130.91</v>
      </c>
      <c r="P143" s="225"/>
      <c r="Q143" s="128"/>
      <c r="S143" s="246"/>
    </row>
    <row r="144" spans="2:19" x14ac:dyDescent="0.25">
      <c r="B144" s="217" t="s">
        <v>333</v>
      </c>
      <c r="C144" s="218" t="s">
        <v>384</v>
      </c>
      <c r="D144" s="219" t="s">
        <v>240</v>
      </c>
      <c r="E144" s="217" t="s">
        <v>241</v>
      </c>
      <c r="F144" s="217" t="s">
        <v>242</v>
      </c>
      <c r="G144" s="266">
        <v>0</v>
      </c>
      <c r="H144" s="217" t="s">
        <v>337</v>
      </c>
      <c r="I144" s="217" t="s">
        <v>243</v>
      </c>
      <c r="J144" s="220">
        <v>45555</v>
      </c>
      <c r="K144" s="220">
        <v>45687</v>
      </c>
      <c r="L144" s="221">
        <v>800000</v>
      </c>
      <c r="M144" s="267">
        <v>800000</v>
      </c>
      <c r="N144" s="267">
        <v>812751.58471319918</v>
      </c>
      <c r="O144" s="249">
        <v>797173.33</v>
      </c>
      <c r="P144" s="225"/>
      <c r="Q144" s="128"/>
      <c r="S144" s="246"/>
    </row>
    <row r="145" spans="2:19" x14ac:dyDescent="0.25">
      <c r="B145" s="217" t="s">
        <v>275</v>
      </c>
      <c r="C145" s="218" t="s">
        <v>385</v>
      </c>
      <c r="D145" s="219" t="s">
        <v>210</v>
      </c>
      <c r="E145" s="217" t="s">
        <v>232</v>
      </c>
      <c r="F145" s="217" t="s">
        <v>156</v>
      </c>
      <c r="G145" s="266">
        <v>5.8500000000000003E-2</v>
      </c>
      <c r="H145" s="217" t="s">
        <v>147</v>
      </c>
      <c r="I145" s="217" t="s">
        <v>80</v>
      </c>
      <c r="J145" s="220">
        <v>45562</v>
      </c>
      <c r="K145" s="220">
        <v>46227</v>
      </c>
      <c r="L145" s="221">
        <v>60</v>
      </c>
      <c r="M145" s="267">
        <v>60000</v>
      </c>
      <c r="N145" s="267">
        <v>60605.82</v>
      </c>
      <c r="O145" s="249">
        <v>60634.58</v>
      </c>
      <c r="P145" s="225"/>
      <c r="Q145" s="128"/>
      <c r="S145" s="246"/>
    </row>
    <row r="146" spans="2:19" x14ac:dyDescent="0.25">
      <c r="B146" s="217" t="s">
        <v>333</v>
      </c>
      <c r="C146" s="218" t="s">
        <v>386</v>
      </c>
      <c r="D146" s="219" t="s">
        <v>240</v>
      </c>
      <c r="E146" s="217" t="s">
        <v>241</v>
      </c>
      <c r="F146" s="217" t="s">
        <v>242</v>
      </c>
      <c r="G146" s="266">
        <v>0</v>
      </c>
      <c r="H146" s="217" t="s">
        <v>337</v>
      </c>
      <c r="I146" s="217" t="s">
        <v>243</v>
      </c>
      <c r="J146" s="220">
        <v>45572</v>
      </c>
      <c r="K146" s="220">
        <v>45743</v>
      </c>
      <c r="L146" s="221">
        <v>4000000</v>
      </c>
      <c r="M146" s="267">
        <v>4000000</v>
      </c>
      <c r="N146" s="267">
        <v>3920914.7</v>
      </c>
      <c r="O146" s="249">
        <v>3959986.11</v>
      </c>
      <c r="P146" s="225"/>
      <c r="Q146" s="128"/>
      <c r="S146" s="246"/>
    </row>
    <row r="147" spans="2:19" x14ac:dyDescent="0.25">
      <c r="B147" s="217" t="s">
        <v>387</v>
      </c>
      <c r="C147" s="218" t="s">
        <v>388</v>
      </c>
      <c r="D147" s="219" t="s">
        <v>240</v>
      </c>
      <c r="E147" s="217" t="s">
        <v>389</v>
      </c>
      <c r="F147" s="217" t="s">
        <v>242</v>
      </c>
      <c r="G147" s="266">
        <v>0.05</v>
      </c>
      <c r="H147" s="217" t="s">
        <v>337</v>
      </c>
      <c r="I147" s="217" t="s">
        <v>80</v>
      </c>
      <c r="J147" s="220">
        <v>45572</v>
      </c>
      <c r="K147" s="220">
        <v>46127</v>
      </c>
      <c r="L147" s="221">
        <v>2500</v>
      </c>
      <c r="M147" s="267">
        <v>2500000</v>
      </c>
      <c r="N147" s="267">
        <v>2570917.69</v>
      </c>
      <c r="O147" s="249">
        <v>2525386.33</v>
      </c>
      <c r="P147" s="225"/>
      <c r="Q147" s="128"/>
      <c r="S147" s="246"/>
    </row>
    <row r="148" spans="2:19" x14ac:dyDescent="0.25">
      <c r="B148" s="217" t="s">
        <v>146</v>
      </c>
      <c r="C148" s="218" t="s">
        <v>390</v>
      </c>
      <c r="D148" s="219" t="s">
        <v>150</v>
      </c>
      <c r="E148" s="217" t="s">
        <v>227</v>
      </c>
      <c r="F148" s="217" t="s">
        <v>149</v>
      </c>
      <c r="G148" s="266">
        <v>6.3E-2</v>
      </c>
      <c r="H148" s="217" t="s">
        <v>147</v>
      </c>
      <c r="I148" s="217" t="s">
        <v>80</v>
      </c>
      <c r="J148" s="220">
        <v>45574</v>
      </c>
      <c r="K148" s="220">
        <v>46125</v>
      </c>
      <c r="L148" s="221">
        <v>1</v>
      </c>
      <c r="M148" s="267">
        <v>100000</v>
      </c>
      <c r="N148" s="267">
        <v>100100</v>
      </c>
      <c r="O148" s="249">
        <v>101499.86</v>
      </c>
      <c r="P148" s="225"/>
      <c r="Q148" s="128"/>
      <c r="S148" s="246"/>
    </row>
    <row r="149" spans="2:19" x14ac:dyDescent="0.25">
      <c r="B149" s="217" t="s">
        <v>146</v>
      </c>
      <c r="C149" s="218" t="s">
        <v>391</v>
      </c>
      <c r="D149" s="219" t="s">
        <v>150</v>
      </c>
      <c r="E149" s="217" t="s">
        <v>227</v>
      </c>
      <c r="F149" s="217" t="s">
        <v>149</v>
      </c>
      <c r="G149" s="266">
        <v>6.3E-2</v>
      </c>
      <c r="H149" s="217" t="s">
        <v>147</v>
      </c>
      <c r="I149" s="217" t="s">
        <v>80</v>
      </c>
      <c r="J149" s="220">
        <v>45574</v>
      </c>
      <c r="K149" s="220">
        <v>46125</v>
      </c>
      <c r="L149" s="221">
        <v>1</v>
      </c>
      <c r="M149" s="267">
        <v>100000</v>
      </c>
      <c r="N149" s="267">
        <v>100100</v>
      </c>
      <c r="O149" s="249">
        <v>101499.86</v>
      </c>
      <c r="P149" s="225"/>
      <c r="Q149" s="128"/>
      <c r="S149" s="246"/>
    </row>
    <row r="150" spans="2:19" x14ac:dyDescent="0.25">
      <c r="B150" s="217" t="s">
        <v>146</v>
      </c>
      <c r="C150" s="218" t="s">
        <v>392</v>
      </c>
      <c r="D150" s="219" t="s">
        <v>150</v>
      </c>
      <c r="E150" s="217" t="s">
        <v>227</v>
      </c>
      <c r="F150" s="217" t="s">
        <v>149</v>
      </c>
      <c r="G150" s="266">
        <v>6.3E-2</v>
      </c>
      <c r="H150" s="217" t="s">
        <v>147</v>
      </c>
      <c r="I150" s="217" t="s">
        <v>80</v>
      </c>
      <c r="J150" s="220">
        <v>45574</v>
      </c>
      <c r="K150" s="220">
        <v>46125</v>
      </c>
      <c r="L150" s="221">
        <v>1</v>
      </c>
      <c r="M150" s="267">
        <v>200000</v>
      </c>
      <c r="N150" s="267">
        <v>200200</v>
      </c>
      <c r="O150" s="249">
        <v>202999.73</v>
      </c>
      <c r="P150" s="225"/>
      <c r="Q150" s="128"/>
      <c r="S150" s="246"/>
    </row>
    <row r="151" spans="2:19" x14ac:dyDescent="0.25">
      <c r="B151" s="217" t="s">
        <v>146</v>
      </c>
      <c r="C151" s="218" t="s">
        <v>393</v>
      </c>
      <c r="D151" s="219" t="s">
        <v>150</v>
      </c>
      <c r="E151" s="217" t="s">
        <v>227</v>
      </c>
      <c r="F151" s="217" t="s">
        <v>149</v>
      </c>
      <c r="G151" s="266">
        <v>6.3E-2</v>
      </c>
      <c r="H151" s="217" t="s">
        <v>147</v>
      </c>
      <c r="I151" s="217" t="s">
        <v>80</v>
      </c>
      <c r="J151" s="220">
        <v>45574</v>
      </c>
      <c r="K151" s="220">
        <v>46125</v>
      </c>
      <c r="L151" s="221">
        <v>1</v>
      </c>
      <c r="M151" s="267">
        <v>200000</v>
      </c>
      <c r="N151" s="267">
        <v>200200</v>
      </c>
      <c r="O151" s="249">
        <v>202999.73</v>
      </c>
      <c r="P151" s="225"/>
      <c r="Q151" s="128"/>
      <c r="S151" s="246"/>
    </row>
    <row r="152" spans="2:19" x14ac:dyDescent="0.25">
      <c r="B152" s="217" t="s">
        <v>146</v>
      </c>
      <c r="C152" s="218" t="s">
        <v>394</v>
      </c>
      <c r="D152" s="219" t="s">
        <v>150</v>
      </c>
      <c r="E152" s="217" t="s">
        <v>227</v>
      </c>
      <c r="F152" s="217" t="s">
        <v>149</v>
      </c>
      <c r="G152" s="266">
        <v>6.3E-2</v>
      </c>
      <c r="H152" s="217" t="s">
        <v>147</v>
      </c>
      <c r="I152" s="217" t="s">
        <v>80</v>
      </c>
      <c r="J152" s="220">
        <v>45574</v>
      </c>
      <c r="K152" s="220">
        <v>46125</v>
      </c>
      <c r="L152" s="221">
        <v>1</v>
      </c>
      <c r="M152" s="267">
        <v>200000</v>
      </c>
      <c r="N152" s="267">
        <v>200200</v>
      </c>
      <c r="O152" s="249">
        <v>202999.73</v>
      </c>
      <c r="P152" s="225"/>
      <c r="Q152" s="128"/>
      <c r="S152" s="246"/>
    </row>
    <row r="153" spans="2:19" x14ac:dyDescent="0.25">
      <c r="B153" s="217" t="s">
        <v>146</v>
      </c>
      <c r="C153" s="218" t="s">
        <v>395</v>
      </c>
      <c r="D153" s="219" t="s">
        <v>150</v>
      </c>
      <c r="E153" s="217" t="s">
        <v>227</v>
      </c>
      <c r="F153" s="217" t="s">
        <v>149</v>
      </c>
      <c r="G153" s="266">
        <v>6.3E-2</v>
      </c>
      <c r="H153" s="217" t="s">
        <v>147</v>
      </c>
      <c r="I153" s="217" t="s">
        <v>80</v>
      </c>
      <c r="J153" s="220">
        <v>45574</v>
      </c>
      <c r="K153" s="220">
        <v>46125</v>
      </c>
      <c r="L153" s="221">
        <v>1</v>
      </c>
      <c r="M153" s="267">
        <v>200000</v>
      </c>
      <c r="N153" s="267">
        <v>200200</v>
      </c>
      <c r="O153" s="249">
        <v>202999.73</v>
      </c>
      <c r="P153" s="225"/>
      <c r="Q153" s="128"/>
      <c r="S153" s="246"/>
    </row>
    <row r="154" spans="2:19" x14ac:dyDescent="0.25">
      <c r="B154" s="217" t="s">
        <v>146</v>
      </c>
      <c r="C154" s="218" t="s">
        <v>396</v>
      </c>
      <c r="D154" s="219" t="s">
        <v>150</v>
      </c>
      <c r="E154" s="217" t="s">
        <v>227</v>
      </c>
      <c r="F154" s="217" t="s">
        <v>149</v>
      </c>
      <c r="G154" s="266">
        <v>6.3E-2</v>
      </c>
      <c r="H154" s="217" t="s">
        <v>147</v>
      </c>
      <c r="I154" s="217" t="s">
        <v>80</v>
      </c>
      <c r="J154" s="220">
        <v>45574</v>
      </c>
      <c r="K154" s="220">
        <v>46125</v>
      </c>
      <c r="L154" s="221">
        <v>1</v>
      </c>
      <c r="M154" s="267">
        <v>200000</v>
      </c>
      <c r="N154" s="267">
        <v>200200</v>
      </c>
      <c r="O154" s="249">
        <v>202999.73</v>
      </c>
      <c r="P154" s="225"/>
      <c r="Q154" s="128"/>
      <c r="S154" s="246"/>
    </row>
    <row r="155" spans="2:19" x14ac:dyDescent="0.25">
      <c r="B155" s="217" t="s">
        <v>146</v>
      </c>
      <c r="C155" s="218" t="s">
        <v>397</v>
      </c>
      <c r="D155" s="219" t="s">
        <v>150</v>
      </c>
      <c r="E155" s="217" t="s">
        <v>227</v>
      </c>
      <c r="F155" s="217" t="s">
        <v>149</v>
      </c>
      <c r="G155" s="266">
        <v>6.3E-2</v>
      </c>
      <c r="H155" s="217" t="s">
        <v>147</v>
      </c>
      <c r="I155" s="217" t="s">
        <v>80</v>
      </c>
      <c r="J155" s="220">
        <v>45574</v>
      </c>
      <c r="K155" s="220">
        <v>46125</v>
      </c>
      <c r="L155" s="221">
        <v>1</v>
      </c>
      <c r="M155" s="267">
        <v>100000</v>
      </c>
      <c r="N155" s="267">
        <v>100100</v>
      </c>
      <c r="O155" s="249">
        <v>101499.86</v>
      </c>
      <c r="P155" s="225"/>
      <c r="Q155" s="128"/>
      <c r="S155" s="246"/>
    </row>
    <row r="156" spans="2:19" x14ac:dyDescent="0.25">
      <c r="B156" s="217" t="s">
        <v>146</v>
      </c>
      <c r="C156" s="218" t="s">
        <v>398</v>
      </c>
      <c r="D156" s="219" t="s">
        <v>150</v>
      </c>
      <c r="E156" s="217" t="s">
        <v>227</v>
      </c>
      <c r="F156" s="217" t="s">
        <v>149</v>
      </c>
      <c r="G156" s="266">
        <v>6.3E-2</v>
      </c>
      <c r="H156" s="217" t="s">
        <v>147</v>
      </c>
      <c r="I156" s="217" t="s">
        <v>80</v>
      </c>
      <c r="J156" s="220">
        <v>45574</v>
      </c>
      <c r="K156" s="220">
        <v>46125</v>
      </c>
      <c r="L156" s="221">
        <v>1</v>
      </c>
      <c r="M156" s="267">
        <v>100000</v>
      </c>
      <c r="N156" s="267">
        <v>100100</v>
      </c>
      <c r="O156" s="249">
        <v>101499.86</v>
      </c>
      <c r="P156" s="225"/>
      <c r="Q156" s="128"/>
      <c r="S156" s="246"/>
    </row>
    <row r="157" spans="2:19" x14ac:dyDescent="0.25">
      <c r="B157" s="217" t="s">
        <v>146</v>
      </c>
      <c r="C157" s="218" t="s">
        <v>399</v>
      </c>
      <c r="D157" s="219" t="s">
        <v>150</v>
      </c>
      <c r="E157" s="217" t="s">
        <v>227</v>
      </c>
      <c r="F157" s="217" t="s">
        <v>149</v>
      </c>
      <c r="G157" s="266">
        <v>6.3E-2</v>
      </c>
      <c r="H157" s="217" t="s">
        <v>147</v>
      </c>
      <c r="I157" s="217" t="s">
        <v>80</v>
      </c>
      <c r="J157" s="220">
        <v>45574</v>
      </c>
      <c r="K157" s="220">
        <v>46125</v>
      </c>
      <c r="L157" s="221">
        <v>1</v>
      </c>
      <c r="M157" s="267">
        <v>100000</v>
      </c>
      <c r="N157" s="267">
        <v>100100</v>
      </c>
      <c r="O157" s="249">
        <v>101499.86</v>
      </c>
      <c r="P157" s="225"/>
      <c r="Q157" s="128"/>
      <c r="S157" s="246"/>
    </row>
    <row r="158" spans="2:19" x14ac:dyDescent="0.25">
      <c r="B158" s="217" t="s">
        <v>146</v>
      </c>
      <c r="C158" s="218" t="s">
        <v>400</v>
      </c>
      <c r="D158" s="219" t="s">
        <v>150</v>
      </c>
      <c r="E158" s="217" t="s">
        <v>227</v>
      </c>
      <c r="F158" s="217" t="s">
        <v>149</v>
      </c>
      <c r="G158" s="266">
        <v>6.3E-2</v>
      </c>
      <c r="H158" s="217" t="s">
        <v>147</v>
      </c>
      <c r="I158" s="217" t="s">
        <v>80</v>
      </c>
      <c r="J158" s="220">
        <v>45574</v>
      </c>
      <c r="K158" s="220">
        <v>46125</v>
      </c>
      <c r="L158" s="221">
        <v>1</v>
      </c>
      <c r="M158" s="267">
        <v>100000</v>
      </c>
      <c r="N158" s="267">
        <v>100100</v>
      </c>
      <c r="O158" s="249">
        <v>101499.86</v>
      </c>
      <c r="P158" s="225"/>
      <c r="Q158" s="128"/>
      <c r="S158" s="246"/>
    </row>
    <row r="159" spans="2:19" x14ac:dyDescent="0.25">
      <c r="B159" s="217" t="s">
        <v>146</v>
      </c>
      <c r="C159" s="218" t="s">
        <v>401</v>
      </c>
      <c r="D159" s="219" t="s">
        <v>150</v>
      </c>
      <c r="E159" s="217" t="s">
        <v>227</v>
      </c>
      <c r="F159" s="217" t="s">
        <v>149</v>
      </c>
      <c r="G159" s="266">
        <v>6.3E-2</v>
      </c>
      <c r="H159" s="217" t="s">
        <v>147</v>
      </c>
      <c r="I159" s="217" t="s">
        <v>80</v>
      </c>
      <c r="J159" s="220">
        <v>45574</v>
      </c>
      <c r="K159" s="220">
        <v>46125</v>
      </c>
      <c r="L159" s="221">
        <v>1</v>
      </c>
      <c r="M159" s="267">
        <v>100000</v>
      </c>
      <c r="N159" s="267">
        <v>100100</v>
      </c>
      <c r="O159" s="249">
        <v>101499.86</v>
      </c>
      <c r="P159" s="225"/>
      <c r="Q159" s="128"/>
      <c r="S159" s="246"/>
    </row>
    <row r="160" spans="2:19" x14ac:dyDescent="0.25">
      <c r="B160" s="217" t="s">
        <v>146</v>
      </c>
      <c r="C160" s="218" t="s">
        <v>402</v>
      </c>
      <c r="D160" s="219" t="s">
        <v>150</v>
      </c>
      <c r="E160" s="217" t="s">
        <v>227</v>
      </c>
      <c r="F160" s="217" t="s">
        <v>149</v>
      </c>
      <c r="G160" s="266">
        <v>6.3E-2</v>
      </c>
      <c r="H160" s="217" t="s">
        <v>147</v>
      </c>
      <c r="I160" s="217" t="s">
        <v>80</v>
      </c>
      <c r="J160" s="220">
        <v>45574</v>
      </c>
      <c r="K160" s="220">
        <v>46125</v>
      </c>
      <c r="L160" s="221">
        <v>1</v>
      </c>
      <c r="M160" s="267">
        <v>100000</v>
      </c>
      <c r="N160" s="267">
        <v>100100</v>
      </c>
      <c r="O160" s="249">
        <v>101499.86</v>
      </c>
      <c r="P160" s="225"/>
      <c r="Q160" s="128"/>
      <c r="S160" s="246"/>
    </row>
    <row r="161" spans="2:19" x14ac:dyDescent="0.25">
      <c r="B161" s="217" t="s">
        <v>146</v>
      </c>
      <c r="C161" s="218" t="s">
        <v>403</v>
      </c>
      <c r="D161" s="219" t="s">
        <v>150</v>
      </c>
      <c r="E161" s="217" t="s">
        <v>227</v>
      </c>
      <c r="F161" s="217" t="s">
        <v>149</v>
      </c>
      <c r="G161" s="266">
        <v>6.3E-2</v>
      </c>
      <c r="H161" s="217" t="s">
        <v>147</v>
      </c>
      <c r="I161" s="217" t="s">
        <v>80</v>
      </c>
      <c r="J161" s="220">
        <v>45574</v>
      </c>
      <c r="K161" s="220">
        <v>46125</v>
      </c>
      <c r="L161" s="221">
        <v>1</v>
      </c>
      <c r="M161" s="267">
        <v>100000</v>
      </c>
      <c r="N161" s="267">
        <v>100100</v>
      </c>
      <c r="O161" s="249">
        <v>101499.86</v>
      </c>
      <c r="P161" s="225"/>
      <c r="Q161" s="128"/>
      <c r="S161" s="246"/>
    </row>
    <row r="162" spans="2:19" x14ac:dyDescent="0.25">
      <c r="B162" s="217" t="s">
        <v>146</v>
      </c>
      <c r="C162" s="218" t="s">
        <v>404</v>
      </c>
      <c r="D162" s="219" t="s">
        <v>148</v>
      </c>
      <c r="E162" s="217" t="s">
        <v>226</v>
      </c>
      <c r="F162" s="217" t="s">
        <v>149</v>
      </c>
      <c r="G162" s="266">
        <v>6.0999999999999999E-2</v>
      </c>
      <c r="H162" s="217" t="s">
        <v>147</v>
      </c>
      <c r="I162" s="217" t="s">
        <v>80</v>
      </c>
      <c r="J162" s="220">
        <v>45579</v>
      </c>
      <c r="K162" s="220">
        <v>46068</v>
      </c>
      <c r="L162" s="221">
        <v>1</v>
      </c>
      <c r="M162" s="267">
        <v>150000</v>
      </c>
      <c r="N162" s="267">
        <v>151529.18</v>
      </c>
      <c r="O162" s="249">
        <v>153459.49</v>
      </c>
      <c r="P162" s="225"/>
      <c r="Q162" s="128"/>
      <c r="S162" s="246"/>
    </row>
    <row r="163" spans="2:19" x14ac:dyDescent="0.25">
      <c r="B163" s="217" t="s">
        <v>146</v>
      </c>
      <c r="C163" s="218" t="s">
        <v>405</v>
      </c>
      <c r="D163" s="219" t="s">
        <v>148</v>
      </c>
      <c r="E163" s="217" t="s">
        <v>226</v>
      </c>
      <c r="F163" s="217" t="s">
        <v>149</v>
      </c>
      <c r="G163" s="266">
        <v>6.0999999999999999E-2</v>
      </c>
      <c r="H163" s="217" t="s">
        <v>147</v>
      </c>
      <c r="I163" s="217" t="s">
        <v>80</v>
      </c>
      <c r="J163" s="220">
        <v>45581</v>
      </c>
      <c r="K163" s="220">
        <v>46104</v>
      </c>
      <c r="L163" s="221">
        <v>1</v>
      </c>
      <c r="M163" s="267">
        <v>200000</v>
      </c>
      <c r="N163" s="267">
        <v>200935.89</v>
      </c>
      <c r="O163" s="249">
        <v>203430.18</v>
      </c>
      <c r="P163" s="225"/>
      <c r="Q163" s="128"/>
      <c r="S163" s="246"/>
    </row>
    <row r="164" spans="2:19" x14ac:dyDescent="0.25">
      <c r="B164" s="217" t="s">
        <v>146</v>
      </c>
      <c r="C164" s="218" t="s">
        <v>406</v>
      </c>
      <c r="D164" s="219" t="s">
        <v>148</v>
      </c>
      <c r="E164" s="217" t="s">
        <v>226</v>
      </c>
      <c r="F164" s="217" t="s">
        <v>149</v>
      </c>
      <c r="G164" s="266">
        <v>6.0999999999999999E-2</v>
      </c>
      <c r="H164" s="217" t="s">
        <v>147</v>
      </c>
      <c r="I164" s="217" t="s">
        <v>80</v>
      </c>
      <c r="J164" s="220">
        <v>45583</v>
      </c>
      <c r="K164" s="220">
        <v>46104</v>
      </c>
      <c r="L164" s="221">
        <v>1</v>
      </c>
      <c r="M164" s="267">
        <v>200000</v>
      </c>
      <c r="N164" s="267">
        <v>201002.74</v>
      </c>
      <c r="O164" s="249">
        <v>203430.81</v>
      </c>
      <c r="P164" s="225"/>
      <c r="Q164" s="128"/>
      <c r="S164" s="246"/>
    </row>
    <row r="165" spans="2:19" x14ac:dyDescent="0.25">
      <c r="B165" s="217" t="s">
        <v>333</v>
      </c>
      <c r="C165" s="218" t="s">
        <v>407</v>
      </c>
      <c r="D165" s="219" t="s">
        <v>240</v>
      </c>
      <c r="E165" s="217" t="s">
        <v>408</v>
      </c>
      <c r="F165" s="217" t="s">
        <v>240</v>
      </c>
      <c r="G165" s="266">
        <v>2.75E-2</v>
      </c>
      <c r="H165" s="217" t="s">
        <v>147</v>
      </c>
      <c r="I165" s="217" t="s">
        <v>409</v>
      </c>
      <c r="J165" s="220">
        <v>45589</v>
      </c>
      <c r="K165" s="220">
        <v>45679</v>
      </c>
      <c r="L165" s="221">
        <v>600</v>
      </c>
      <c r="M165" s="267">
        <v>600000</v>
      </c>
      <c r="N165" s="267">
        <v>600000</v>
      </c>
      <c r="O165" s="249">
        <v>605476.26</v>
      </c>
      <c r="P165" s="225"/>
      <c r="Q165" s="128"/>
      <c r="S165" s="246"/>
    </row>
    <row r="166" spans="2:19" x14ac:dyDescent="0.25">
      <c r="B166" s="217" t="s">
        <v>228</v>
      </c>
      <c r="C166" s="218" t="s">
        <v>410</v>
      </c>
      <c r="D166" s="219" t="s">
        <v>210</v>
      </c>
      <c r="E166" s="217" t="s">
        <v>232</v>
      </c>
      <c r="F166" s="217" t="s">
        <v>156</v>
      </c>
      <c r="G166" s="266">
        <v>7.0000000000000007E-2</v>
      </c>
      <c r="H166" s="217" t="s">
        <v>147</v>
      </c>
      <c r="I166" s="217" t="s">
        <v>80</v>
      </c>
      <c r="J166" s="220">
        <v>45589</v>
      </c>
      <c r="K166" s="220">
        <v>46056</v>
      </c>
      <c r="L166" s="221">
        <v>323</v>
      </c>
      <c r="M166" s="267">
        <v>323000</v>
      </c>
      <c r="N166" s="267">
        <v>333045.62</v>
      </c>
      <c r="O166" s="249">
        <v>330836.92</v>
      </c>
      <c r="P166" s="225"/>
      <c r="Q166" s="128"/>
      <c r="S166" s="246"/>
    </row>
    <row r="167" spans="2:19" x14ac:dyDescent="0.25">
      <c r="B167" s="217" t="s">
        <v>146</v>
      </c>
      <c r="C167" s="218" t="s">
        <v>411</v>
      </c>
      <c r="D167" s="219" t="s">
        <v>155</v>
      </c>
      <c r="E167" s="217" t="s">
        <v>217</v>
      </c>
      <c r="F167" s="217" t="s">
        <v>156</v>
      </c>
      <c r="G167" s="266">
        <v>6.5000000000000002E-2</v>
      </c>
      <c r="H167" s="217" t="s">
        <v>147</v>
      </c>
      <c r="I167" s="217" t="s">
        <v>80</v>
      </c>
      <c r="J167" s="220">
        <v>45593</v>
      </c>
      <c r="K167" s="220">
        <v>45957</v>
      </c>
      <c r="L167" s="221">
        <v>1</v>
      </c>
      <c r="M167" s="267">
        <v>250000</v>
      </c>
      <c r="N167" s="267">
        <v>252135.1</v>
      </c>
      <c r="O167" s="249">
        <v>254592.57</v>
      </c>
      <c r="P167" s="225"/>
      <c r="Q167" s="128"/>
      <c r="S167" s="246"/>
    </row>
    <row r="168" spans="2:19" x14ac:dyDescent="0.25">
      <c r="B168" s="217" t="s">
        <v>146</v>
      </c>
      <c r="C168" s="218" t="s">
        <v>412</v>
      </c>
      <c r="D168" s="219" t="s">
        <v>196</v>
      </c>
      <c r="E168" s="217" t="s">
        <v>274</v>
      </c>
      <c r="F168" s="217" t="s">
        <v>238</v>
      </c>
      <c r="G168" s="266">
        <v>6.5000000000000002E-2</v>
      </c>
      <c r="H168" s="217" t="s">
        <v>147</v>
      </c>
      <c r="I168" s="217" t="s">
        <v>80</v>
      </c>
      <c r="J168" s="220">
        <v>45594</v>
      </c>
      <c r="K168" s="220">
        <v>46146</v>
      </c>
      <c r="L168" s="221">
        <v>1</v>
      </c>
      <c r="M168" s="267">
        <v>50000</v>
      </c>
      <c r="N168" s="267">
        <v>50050</v>
      </c>
      <c r="O168" s="249">
        <v>50595.22</v>
      </c>
      <c r="P168" s="225"/>
      <c r="Q168" s="128"/>
      <c r="S168" s="246"/>
    </row>
    <row r="169" spans="2:19" x14ac:dyDescent="0.25">
      <c r="B169" s="217" t="s">
        <v>146</v>
      </c>
      <c r="C169" s="218" t="s">
        <v>413</v>
      </c>
      <c r="D169" s="219" t="s">
        <v>196</v>
      </c>
      <c r="E169" s="217" t="s">
        <v>274</v>
      </c>
      <c r="F169" s="217" t="s">
        <v>238</v>
      </c>
      <c r="G169" s="266">
        <v>6.5000000000000002E-2</v>
      </c>
      <c r="H169" s="217" t="s">
        <v>147</v>
      </c>
      <c r="I169" s="217" t="s">
        <v>80</v>
      </c>
      <c r="J169" s="220">
        <v>45594</v>
      </c>
      <c r="K169" s="220">
        <v>46146</v>
      </c>
      <c r="L169" s="221">
        <v>1</v>
      </c>
      <c r="M169" s="267">
        <v>50000</v>
      </c>
      <c r="N169" s="267">
        <v>50050</v>
      </c>
      <c r="O169" s="249">
        <v>50595.22</v>
      </c>
      <c r="P169" s="225"/>
      <c r="Q169" s="128"/>
      <c r="S169" s="246"/>
    </row>
    <row r="170" spans="2:19" x14ac:dyDescent="0.25">
      <c r="B170" s="217" t="s">
        <v>146</v>
      </c>
      <c r="C170" s="218" t="s">
        <v>414</v>
      </c>
      <c r="D170" s="219" t="s">
        <v>196</v>
      </c>
      <c r="E170" s="217" t="s">
        <v>274</v>
      </c>
      <c r="F170" s="217" t="s">
        <v>238</v>
      </c>
      <c r="G170" s="266">
        <v>6.5000000000000002E-2</v>
      </c>
      <c r="H170" s="217" t="s">
        <v>147</v>
      </c>
      <c r="I170" s="217" t="s">
        <v>80</v>
      </c>
      <c r="J170" s="220">
        <v>45594</v>
      </c>
      <c r="K170" s="220">
        <v>46146</v>
      </c>
      <c r="L170" s="221">
        <v>1</v>
      </c>
      <c r="M170" s="267">
        <v>50000</v>
      </c>
      <c r="N170" s="267">
        <v>50050</v>
      </c>
      <c r="O170" s="249">
        <v>50595.22</v>
      </c>
      <c r="P170" s="225"/>
      <c r="Q170" s="128"/>
      <c r="S170" s="246"/>
    </row>
    <row r="171" spans="2:19" x14ac:dyDescent="0.25">
      <c r="B171" s="217" t="s">
        <v>146</v>
      </c>
      <c r="C171" s="218" t="s">
        <v>415</v>
      </c>
      <c r="D171" s="219" t="s">
        <v>196</v>
      </c>
      <c r="E171" s="217" t="s">
        <v>274</v>
      </c>
      <c r="F171" s="217" t="s">
        <v>238</v>
      </c>
      <c r="G171" s="266">
        <v>6.5000000000000002E-2</v>
      </c>
      <c r="H171" s="217" t="s">
        <v>147</v>
      </c>
      <c r="I171" s="217" t="s">
        <v>80</v>
      </c>
      <c r="J171" s="220">
        <v>45594</v>
      </c>
      <c r="K171" s="220">
        <v>46146</v>
      </c>
      <c r="L171" s="221">
        <v>1</v>
      </c>
      <c r="M171" s="267">
        <v>50000</v>
      </c>
      <c r="N171" s="267">
        <v>50050</v>
      </c>
      <c r="O171" s="249">
        <v>50595.22</v>
      </c>
      <c r="P171" s="225"/>
      <c r="Q171" s="128"/>
      <c r="S171" s="246"/>
    </row>
    <row r="172" spans="2:19" x14ac:dyDescent="0.25">
      <c r="B172" s="217" t="s">
        <v>146</v>
      </c>
      <c r="C172" s="218" t="s">
        <v>416</v>
      </c>
      <c r="D172" s="219" t="s">
        <v>196</v>
      </c>
      <c r="E172" s="217" t="s">
        <v>274</v>
      </c>
      <c r="F172" s="217" t="s">
        <v>238</v>
      </c>
      <c r="G172" s="266">
        <v>6.5000000000000002E-2</v>
      </c>
      <c r="H172" s="217" t="s">
        <v>147</v>
      </c>
      <c r="I172" s="217" t="s">
        <v>80</v>
      </c>
      <c r="J172" s="220">
        <v>45594</v>
      </c>
      <c r="K172" s="220">
        <v>46146</v>
      </c>
      <c r="L172" s="221">
        <v>1</v>
      </c>
      <c r="M172" s="267">
        <v>50000</v>
      </c>
      <c r="N172" s="267">
        <v>50050</v>
      </c>
      <c r="O172" s="249">
        <v>50595.22</v>
      </c>
      <c r="P172" s="225"/>
      <c r="Q172" s="128"/>
      <c r="S172" s="246"/>
    </row>
    <row r="173" spans="2:19" x14ac:dyDescent="0.25">
      <c r="B173" s="217" t="s">
        <v>146</v>
      </c>
      <c r="C173" s="218" t="s">
        <v>417</v>
      </c>
      <c r="D173" s="219" t="s">
        <v>196</v>
      </c>
      <c r="E173" s="217" t="s">
        <v>274</v>
      </c>
      <c r="F173" s="217" t="s">
        <v>238</v>
      </c>
      <c r="G173" s="266">
        <v>6.5000000000000002E-2</v>
      </c>
      <c r="H173" s="217" t="s">
        <v>147</v>
      </c>
      <c r="I173" s="217" t="s">
        <v>80</v>
      </c>
      <c r="J173" s="220">
        <v>45594</v>
      </c>
      <c r="K173" s="220">
        <v>46146</v>
      </c>
      <c r="L173" s="221">
        <v>1</v>
      </c>
      <c r="M173" s="267">
        <v>50000</v>
      </c>
      <c r="N173" s="267">
        <v>50050</v>
      </c>
      <c r="O173" s="249">
        <v>50595.22</v>
      </c>
      <c r="P173" s="225"/>
      <c r="Q173" s="128"/>
      <c r="S173" s="246"/>
    </row>
    <row r="174" spans="2:19" x14ac:dyDescent="0.25">
      <c r="B174" s="217" t="s">
        <v>146</v>
      </c>
      <c r="C174" s="218" t="s">
        <v>418</v>
      </c>
      <c r="D174" s="219" t="s">
        <v>196</v>
      </c>
      <c r="E174" s="217" t="s">
        <v>274</v>
      </c>
      <c r="F174" s="217" t="s">
        <v>238</v>
      </c>
      <c r="G174" s="266">
        <v>6.5000000000000002E-2</v>
      </c>
      <c r="H174" s="217" t="s">
        <v>147</v>
      </c>
      <c r="I174" s="217" t="s">
        <v>80</v>
      </c>
      <c r="J174" s="220">
        <v>45594</v>
      </c>
      <c r="K174" s="220">
        <v>46146</v>
      </c>
      <c r="L174" s="221">
        <v>1</v>
      </c>
      <c r="M174" s="267">
        <v>50000</v>
      </c>
      <c r="N174" s="267">
        <v>50050</v>
      </c>
      <c r="O174" s="249">
        <v>50595.22</v>
      </c>
      <c r="P174" s="225"/>
      <c r="Q174" s="128"/>
      <c r="S174" s="246"/>
    </row>
    <row r="175" spans="2:19" x14ac:dyDescent="0.25">
      <c r="B175" s="217" t="s">
        <v>146</v>
      </c>
      <c r="C175" s="218" t="s">
        <v>419</v>
      </c>
      <c r="D175" s="219" t="s">
        <v>196</v>
      </c>
      <c r="E175" s="217" t="s">
        <v>274</v>
      </c>
      <c r="F175" s="217" t="s">
        <v>238</v>
      </c>
      <c r="G175" s="266">
        <v>6.5000000000000002E-2</v>
      </c>
      <c r="H175" s="217" t="s">
        <v>147</v>
      </c>
      <c r="I175" s="217" t="s">
        <v>80</v>
      </c>
      <c r="J175" s="220">
        <v>45594</v>
      </c>
      <c r="K175" s="220">
        <v>46146</v>
      </c>
      <c r="L175" s="221">
        <v>1</v>
      </c>
      <c r="M175" s="267">
        <v>50000</v>
      </c>
      <c r="N175" s="267">
        <v>50050</v>
      </c>
      <c r="O175" s="249">
        <v>50595.22</v>
      </c>
      <c r="P175" s="225"/>
      <c r="Q175" s="128"/>
      <c r="S175" s="246"/>
    </row>
    <row r="176" spans="2:19" x14ac:dyDescent="0.25">
      <c r="B176" s="217" t="s">
        <v>146</v>
      </c>
      <c r="C176" s="218" t="s">
        <v>420</v>
      </c>
      <c r="D176" s="219" t="s">
        <v>196</v>
      </c>
      <c r="E176" s="217" t="s">
        <v>274</v>
      </c>
      <c r="F176" s="217" t="s">
        <v>238</v>
      </c>
      <c r="G176" s="266">
        <v>6.5000000000000002E-2</v>
      </c>
      <c r="H176" s="217" t="s">
        <v>147</v>
      </c>
      <c r="I176" s="217" t="s">
        <v>80</v>
      </c>
      <c r="J176" s="220">
        <v>45594</v>
      </c>
      <c r="K176" s="220">
        <v>46146</v>
      </c>
      <c r="L176" s="221">
        <v>1</v>
      </c>
      <c r="M176" s="267">
        <v>50000</v>
      </c>
      <c r="N176" s="267">
        <v>50050</v>
      </c>
      <c r="O176" s="249">
        <v>50595.22</v>
      </c>
      <c r="P176" s="225"/>
      <c r="Q176" s="128"/>
      <c r="S176" s="246"/>
    </row>
    <row r="177" spans="2:19" x14ac:dyDescent="0.25">
      <c r="B177" s="217" t="s">
        <v>146</v>
      </c>
      <c r="C177" s="218" t="s">
        <v>421</v>
      </c>
      <c r="D177" s="219" t="s">
        <v>196</v>
      </c>
      <c r="E177" s="217" t="s">
        <v>274</v>
      </c>
      <c r="F177" s="217" t="s">
        <v>238</v>
      </c>
      <c r="G177" s="266">
        <v>6.5000000000000002E-2</v>
      </c>
      <c r="H177" s="217" t="s">
        <v>147</v>
      </c>
      <c r="I177" s="217" t="s">
        <v>80</v>
      </c>
      <c r="J177" s="220">
        <v>45594</v>
      </c>
      <c r="K177" s="220">
        <v>46146</v>
      </c>
      <c r="L177" s="221">
        <v>1</v>
      </c>
      <c r="M177" s="267">
        <v>50000</v>
      </c>
      <c r="N177" s="267">
        <v>50050</v>
      </c>
      <c r="O177" s="249">
        <v>50595.22</v>
      </c>
      <c r="P177" s="225"/>
      <c r="Q177" s="128"/>
      <c r="S177" s="246"/>
    </row>
    <row r="178" spans="2:19" x14ac:dyDescent="0.25">
      <c r="B178" s="217" t="s">
        <v>146</v>
      </c>
      <c r="C178" s="218" t="s">
        <v>422</v>
      </c>
      <c r="D178" s="219" t="s">
        <v>196</v>
      </c>
      <c r="E178" s="217" t="s">
        <v>274</v>
      </c>
      <c r="F178" s="217" t="s">
        <v>238</v>
      </c>
      <c r="G178" s="266">
        <v>6.5000000000000002E-2</v>
      </c>
      <c r="H178" s="217" t="s">
        <v>147</v>
      </c>
      <c r="I178" s="217" t="s">
        <v>80</v>
      </c>
      <c r="J178" s="220">
        <v>45594</v>
      </c>
      <c r="K178" s="220">
        <v>46146</v>
      </c>
      <c r="L178" s="221">
        <v>1</v>
      </c>
      <c r="M178" s="267">
        <v>50000</v>
      </c>
      <c r="N178" s="267">
        <v>50050</v>
      </c>
      <c r="O178" s="249">
        <v>50595.22</v>
      </c>
      <c r="P178" s="225"/>
      <c r="Q178" s="128"/>
      <c r="S178" s="246"/>
    </row>
    <row r="179" spans="2:19" x14ac:dyDescent="0.25">
      <c r="B179" s="217" t="s">
        <v>146</v>
      </c>
      <c r="C179" s="218" t="s">
        <v>423</v>
      </c>
      <c r="D179" s="219" t="s">
        <v>196</v>
      </c>
      <c r="E179" s="217" t="s">
        <v>274</v>
      </c>
      <c r="F179" s="217" t="s">
        <v>238</v>
      </c>
      <c r="G179" s="266">
        <v>6.5000000000000002E-2</v>
      </c>
      <c r="H179" s="217" t="s">
        <v>147</v>
      </c>
      <c r="I179" s="217" t="s">
        <v>80</v>
      </c>
      <c r="J179" s="220">
        <v>45594</v>
      </c>
      <c r="K179" s="220">
        <v>46146</v>
      </c>
      <c r="L179" s="221">
        <v>1</v>
      </c>
      <c r="M179" s="267">
        <v>50000</v>
      </c>
      <c r="N179" s="267">
        <v>50050</v>
      </c>
      <c r="O179" s="249">
        <v>50595.22</v>
      </c>
      <c r="P179" s="225"/>
      <c r="Q179" s="128"/>
      <c r="S179" s="246"/>
    </row>
    <row r="180" spans="2:19" x14ac:dyDescent="0.25">
      <c r="B180" s="217" t="s">
        <v>146</v>
      </c>
      <c r="C180" s="218" t="s">
        <v>424</v>
      </c>
      <c r="D180" s="219" t="s">
        <v>196</v>
      </c>
      <c r="E180" s="217" t="s">
        <v>274</v>
      </c>
      <c r="F180" s="217" t="s">
        <v>238</v>
      </c>
      <c r="G180" s="266">
        <v>6.5000000000000002E-2</v>
      </c>
      <c r="H180" s="217" t="s">
        <v>147</v>
      </c>
      <c r="I180" s="217" t="s">
        <v>80</v>
      </c>
      <c r="J180" s="220">
        <v>45594</v>
      </c>
      <c r="K180" s="220">
        <v>46146</v>
      </c>
      <c r="L180" s="221">
        <v>1</v>
      </c>
      <c r="M180" s="267">
        <v>50000</v>
      </c>
      <c r="N180" s="267">
        <v>50050</v>
      </c>
      <c r="O180" s="249">
        <v>50595.22</v>
      </c>
      <c r="P180" s="225"/>
      <c r="Q180" s="128"/>
      <c r="S180" s="246"/>
    </row>
    <row r="181" spans="2:19" x14ac:dyDescent="0.25">
      <c r="B181" s="217" t="s">
        <v>146</v>
      </c>
      <c r="C181" s="218" t="s">
        <v>425</v>
      </c>
      <c r="D181" s="219" t="s">
        <v>196</v>
      </c>
      <c r="E181" s="217" t="s">
        <v>274</v>
      </c>
      <c r="F181" s="217" t="s">
        <v>238</v>
      </c>
      <c r="G181" s="266">
        <v>6.5000000000000002E-2</v>
      </c>
      <c r="H181" s="217" t="s">
        <v>147</v>
      </c>
      <c r="I181" s="217" t="s">
        <v>80</v>
      </c>
      <c r="J181" s="220">
        <v>45594</v>
      </c>
      <c r="K181" s="220">
        <v>46146</v>
      </c>
      <c r="L181" s="221">
        <v>1</v>
      </c>
      <c r="M181" s="267">
        <v>50000</v>
      </c>
      <c r="N181" s="267">
        <v>50050</v>
      </c>
      <c r="O181" s="249">
        <v>50595.22</v>
      </c>
      <c r="P181" s="225"/>
      <c r="Q181" s="128"/>
      <c r="S181" s="246"/>
    </row>
    <row r="182" spans="2:19" x14ac:dyDescent="0.25">
      <c r="B182" s="217" t="s">
        <v>146</v>
      </c>
      <c r="C182" s="218" t="s">
        <v>426</v>
      </c>
      <c r="D182" s="219" t="s">
        <v>196</v>
      </c>
      <c r="E182" s="217" t="s">
        <v>274</v>
      </c>
      <c r="F182" s="217" t="s">
        <v>238</v>
      </c>
      <c r="G182" s="266">
        <v>6.5000000000000002E-2</v>
      </c>
      <c r="H182" s="217" t="s">
        <v>147</v>
      </c>
      <c r="I182" s="217" t="s">
        <v>80</v>
      </c>
      <c r="J182" s="220">
        <v>45594</v>
      </c>
      <c r="K182" s="220">
        <v>46146</v>
      </c>
      <c r="L182" s="221">
        <v>1</v>
      </c>
      <c r="M182" s="267">
        <v>50000</v>
      </c>
      <c r="N182" s="267">
        <v>50050</v>
      </c>
      <c r="O182" s="249">
        <v>50595.22</v>
      </c>
      <c r="P182" s="225"/>
      <c r="Q182" s="128"/>
      <c r="S182" s="246"/>
    </row>
    <row r="183" spans="2:19" x14ac:dyDescent="0.25">
      <c r="B183" s="217" t="s">
        <v>146</v>
      </c>
      <c r="C183" s="218" t="s">
        <v>427</v>
      </c>
      <c r="D183" s="219" t="s">
        <v>196</v>
      </c>
      <c r="E183" s="217" t="s">
        <v>274</v>
      </c>
      <c r="F183" s="217" t="s">
        <v>238</v>
      </c>
      <c r="G183" s="266">
        <v>6.5000000000000002E-2</v>
      </c>
      <c r="H183" s="217" t="s">
        <v>147</v>
      </c>
      <c r="I183" s="217" t="s">
        <v>80</v>
      </c>
      <c r="J183" s="220">
        <v>45594</v>
      </c>
      <c r="K183" s="220">
        <v>46146</v>
      </c>
      <c r="L183" s="221">
        <v>1</v>
      </c>
      <c r="M183" s="267">
        <v>50000</v>
      </c>
      <c r="N183" s="267">
        <v>50050</v>
      </c>
      <c r="O183" s="249">
        <v>50595.22</v>
      </c>
      <c r="P183" s="225"/>
      <c r="Q183" s="128"/>
      <c r="S183" s="246"/>
    </row>
    <row r="184" spans="2:19" x14ac:dyDescent="0.25">
      <c r="B184" s="217" t="s">
        <v>146</v>
      </c>
      <c r="C184" s="218" t="s">
        <v>428</v>
      </c>
      <c r="D184" s="219" t="s">
        <v>196</v>
      </c>
      <c r="E184" s="217" t="s">
        <v>274</v>
      </c>
      <c r="F184" s="217" t="s">
        <v>238</v>
      </c>
      <c r="G184" s="266">
        <v>6.5000000000000002E-2</v>
      </c>
      <c r="H184" s="217" t="s">
        <v>147</v>
      </c>
      <c r="I184" s="217" t="s">
        <v>80</v>
      </c>
      <c r="J184" s="220">
        <v>45594</v>
      </c>
      <c r="K184" s="220">
        <v>46146</v>
      </c>
      <c r="L184" s="221">
        <v>1</v>
      </c>
      <c r="M184" s="267">
        <v>50000</v>
      </c>
      <c r="N184" s="267">
        <v>50050</v>
      </c>
      <c r="O184" s="249">
        <v>50595.22</v>
      </c>
      <c r="P184" s="225"/>
      <c r="Q184" s="128"/>
      <c r="S184" s="246"/>
    </row>
    <row r="185" spans="2:19" x14ac:dyDescent="0.25">
      <c r="B185" s="217" t="s">
        <v>146</v>
      </c>
      <c r="C185" s="218" t="s">
        <v>429</v>
      </c>
      <c r="D185" s="219" t="s">
        <v>196</v>
      </c>
      <c r="E185" s="217" t="s">
        <v>274</v>
      </c>
      <c r="F185" s="217" t="s">
        <v>238</v>
      </c>
      <c r="G185" s="266">
        <v>6.5000000000000002E-2</v>
      </c>
      <c r="H185" s="217" t="s">
        <v>147</v>
      </c>
      <c r="I185" s="217" t="s">
        <v>80</v>
      </c>
      <c r="J185" s="220">
        <v>45594</v>
      </c>
      <c r="K185" s="220">
        <v>46146</v>
      </c>
      <c r="L185" s="221">
        <v>1</v>
      </c>
      <c r="M185" s="267">
        <v>50000</v>
      </c>
      <c r="N185" s="267">
        <v>50050</v>
      </c>
      <c r="O185" s="249">
        <v>50595.22</v>
      </c>
      <c r="P185" s="225"/>
      <c r="Q185" s="128"/>
      <c r="S185" s="246"/>
    </row>
    <row r="186" spans="2:19" x14ac:dyDescent="0.25">
      <c r="B186" s="217" t="s">
        <v>146</v>
      </c>
      <c r="C186" s="218" t="s">
        <v>430</v>
      </c>
      <c r="D186" s="219" t="s">
        <v>196</v>
      </c>
      <c r="E186" s="217" t="s">
        <v>274</v>
      </c>
      <c r="F186" s="217" t="s">
        <v>238</v>
      </c>
      <c r="G186" s="266">
        <v>6.5000000000000002E-2</v>
      </c>
      <c r="H186" s="217" t="s">
        <v>147</v>
      </c>
      <c r="I186" s="217" t="s">
        <v>80</v>
      </c>
      <c r="J186" s="220">
        <v>45594</v>
      </c>
      <c r="K186" s="220">
        <v>46146</v>
      </c>
      <c r="L186" s="221">
        <v>1</v>
      </c>
      <c r="M186" s="267">
        <v>50000</v>
      </c>
      <c r="N186" s="267">
        <v>50050</v>
      </c>
      <c r="O186" s="249">
        <v>50595.22</v>
      </c>
      <c r="P186" s="225"/>
      <c r="Q186" s="128"/>
      <c r="S186" s="246"/>
    </row>
    <row r="187" spans="2:19" x14ac:dyDescent="0.25">
      <c r="B187" s="217" t="s">
        <v>146</v>
      </c>
      <c r="C187" s="218" t="s">
        <v>431</v>
      </c>
      <c r="D187" s="219" t="s">
        <v>196</v>
      </c>
      <c r="E187" s="217" t="s">
        <v>274</v>
      </c>
      <c r="F187" s="217" t="s">
        <v>238</v>
      </c>
      <c r="G187" s="266">
        <v>6.5000000000000002E-2</v>
      </c>
      <c r="H187" s="217" t="s">
        <v>147</v>
      </c>
      <c r="I187" s="217" t="s">
        <v>80</v>
      </c>
      <c r="J187" s="220">
        <v>45594</v>
      </c>
      <c r="K187" s="220">
        <v>46146</v>
      </c>
      <c r="L187" s="221">
        <v>1</v>
      </c>
      <c r="M187" s="267">
        <v>50000</v>
      </c>
      <c r="N187" s="267">
        <v>50050</v>
      </c>
      <c r="O187" s="249">
        <v>50595.22</v>
      </c>
      <c r="P187" s="225"/>
      <c r="Q187" s="128"/>
      <c r="S187" s="246"/>
    </row>
    <row r="188" spans="2:19" x14ac:dyDescent="0.25">
      <c r="B188" s="217" t="s">
        <v>146</v>
      </c>
      <c r="C188" s="218" t="s">
        <v>432</v>
      </c>
      <c r="D188" s="219" t="s">
        <v>196</v>
      </c>
      <c r="E188" s="217" t="s">
        <v>274</v>
      </c>
      <c r="F188" s="217" t="s">
        <v>238</v>
      </c>
      <c r="G188" s="266">
        <v>6.5000000000000002E-2</v>
      </c>
      <c r="H188" s="217" t="s">
        <v>147</v>
      </c>
      <c r="I188" s="217" t="s">
        <v>80</v>
      </c>
      <c r="J188" s="220">
        <v>45594</v>
      </c>
      <c r="K188" s="220">
        <v>46146</v>
      </c>
      <c r="L188" s="221">
        <v>1</v>
      </c>
      <c r="M188" s="267">
        <v>50000</v>
      </c>
      <c r="N188" s="267">
        <v>50050</v>
      </c>
      <c r="O188" s="249">
        <v>50595.22</v>
      </c>
      <c r="P188" s="225"/>
      <c r="Q188" s="128"/>
      <c r="S188" s="246"/>
    </row>
    <row r="189" spans="2:19" x14ac:dyDescent="0.25">
      <c r="B189" s="217" t="s">
        <v>146</v>
      </c>
      <c r="C189" s="218" t="s">
        <v>433</v>
      </c>
      <c r="D189" s="219" t="s">
        <v>196</v>
      </c>
      <c r="E189" s="217" t="s">
        <v>274</v>
      </c>
      <c r="F189" s="217" t="s">
        <v>238</v>
      </c>
      <c r="G189" s="266">
        <v>6.5000000000000002E-2</v>
      </c>
      <c r="H189" s="217" t="s">
        <v>147</v>
      </c>
      <c r="I189" s="217" t="s">
        <v>80</v>
      </c>
      <c r="J189" s="220">
        <v>45594</v>
      </c>
      <c r="K189" s="220">
        <v>46146</v>
      </c>
      <c r="L189" s="221">
        <v>1</v>
      </c>
      <c r="M189" s="267">
        <v>50000</v>
      </c>
      <c r="N189" s="267">
        <v>50050</v>
      </c>
      <c r="O189" s="249">
        <v>50595.22</v>
      </c>
      <c r="P189" s="225"/>
      <c r="Q189" s="128"/>
      <c r="S189" s="246"/>
    </row>
    <row r="190" spans="2:19" x14ac:dyDescent="0.25">
      <c r="B190" s="217" t="s">
        <v>146</v>
      </c>
      <c r="C190" s="218" t="s">
        <v>434</v>
      </c>
      <c r="D190" s="219" t="s">
        <v>196</v>
      </c>
      <c r="E190" s="217" t="s">
        <v>274</v>
      </c>
      <c r="F190" s="217" t="s">
        <v>238</v>
      </c>
      <c r="G190" s="266">
        <v>6.5000000000000002E-2</v>
      </c>
      <c r="H190" s="217" t="s">
        <v>147</v>
      </c>
      <c r="I190" s="217" t="s">
        <v>80</v>
      </c>
      <c r="J190" s="220">
        <v>45594</v>
      </c>
      <c r="K190" s="220">
        <v>46146</v>
      </c>
      <c r="L190" s="221">
        <v>1</v>
      </c>
      <c r="M190" s="267">
        <v>50000</v>
      </c>
      <c r="N190" s="267">
        <v>50050</v>
      </c>
      <c r="O190" s="249">
        <v>50595.22</v>
      </c>
      <c r="P190" s="225"/>
      <c r="Q190" s="128"/>
      <c r="S190" s="246"/>
    </row>
    <row r="191" spans="2:19" x14ac:dyDescent="0.25">
      <c r="B191" s="217" t="s">
        <v>146</v>
      </c>
      <c r="C191" s="218" t="s">
        <v>435</v>
      </c>
      <c r="D191" s="219" t="s">
        <v>196</v>
      </c>
      <c r="E191" s="217" t="s">
        <v>274</v>
      </c>
      <c r="F191" s="217" t="s">
        <v>238</v>
      </c>
      <c r="G191" s="266">
        <v>6.5000000000000002E-2</v>
      </c>
      <c r="H191" s="217" t="s">
        <v>147</v>
      </c>
      <c r="I191" s="217" t="s">
        <v>80</v>
      </c>
      <c r="J191" s="220">
        <v>45594</v>
      </c>
      <c r="K191" s="220">
        <v>46146</v>
      </c>
      <c r="L191" s="221">
        <v>1</v>
      </c>
      <c r="M191" s="267">
        <v>50000</v>
      </c>
      <c r="N191" s="267">
        <v>50050</v>
      </c>
      <c r="O191" s="249">
        <v>50595.22</v>
      </c>
      <c r="P191" s="225"/>
      <c r="Q191" s="128"/>
      <c r="S191" s="246"/>
    </row>
    <row r="192" spans="2:19" x14ac:dyDescent="0.25">
      <c r="B192" s="217" t="s">
        <v>146</v>
      </c>
      <c r="C192" s="218" t="s">
        <v>436</v>
      </c>
      <c r="D192" s="219" t="s">
        <v>196</v>
      </c>
      <c r="E192" s="217" t="s">
        <v>274</v>
      </c>
      <c r="F192" s="217" t="s">
        <v>238</v>
      </c>
      <c r="G192" s="266">
        <v>6.5000000000000002E-2</v>
      </c>
      <c r="H192" s="217" t="s">
        <v>147</v>
      </c>
      <c r="I192" s="217" t="s">
        <v>80</v>
      </c>
      <c r="J192" s="220">
        <v>45594</v>
      </c>
      <c r="K192" s="220">
        <v>46146</v>
      </c>
      <c r="L192" s="221">
        <v>1</v>
      </c>
      <c r="M192" s="267">
        <v>50000</v>
      </c>
      <c r="N192" s="267">
        <v>50050</v>
      </c>
      <c r="O192" s="249">
        <v>50595.22</v>
      </c>
      <c r="P192" s="225"/>
      <c r="Q192" s="128"/>
      <c r="S192" s="246"/>
    </row>
    <row r="193" spans="2:19" x14ac:dyDescent="0.25">
      <c r="B193" s="217" t="s">
        <v>146</v>
      </c>
      <c r="C193" s="218" t="s">
        <v>437</v>
      </c>
      <c r="D193" s="219" t="s">
        <v>196</v>
      </c>
      <c r="E193" s="217" t="s">
        <v>274</v>
      </c>
      <c r="F193" s="217" t="s">
        <v>238</v>
      </c>
      <c r="G193" s="266">
        <v>6.5000000000000002E-2</v>
      </c>
      <c r="H193" s="217" t="s">
        <v>147</v>
      </c>
      <c r="I193" s="217" t="s">
        <v>80</v>
      </c>
      <c r="J193" s="220">
        <v>45594</v>
      </c>
      <c r="K193" s="220">
        <v>46146</v>
      </c>
      <c r="L193" s="221">
        <v>1</v>
      </c>
      <c r="M193" s="267">
        <v>50000</v>
      </c>
      <c r="N193" s="267">
        <v>50050</v>
      </c>
      <c r="O193" s="249">
        <v>50595.22</v>
      </c>
      <c r="P193" s="225"/>
      <c r="Q193" s="128"/>
      <c r="S193" s="246"/>
    </row>
    <row r="194" spans="2:19" x14ac:dyDescent="0.25">
      <c r="B194" s="217" t="s">
        <v>146</v>
      </c>
      <c r="C194" s="218" t="s">
        <v>438</v>
      </c>
      <c r="D194" s="219" t="s">
        <v>196</v>
      </c>
      <c r="E194" s="217" t="s">
        <v>274</v>
      </c>
      <c r="F194" s="217" t="s">
        <v>238</v>
      </c>
      <c r="G194" s="266">
        <v>6.5000000000000002E-2</v>
      </c>
      <c r="H194" s="217" t="s">
        <v>147</v>
      </c>
      <c r="I194" s="217" t="s">
        <v>80</v>
      </c>
      <c r="J194" s="220">
        <v>45594</v>
      </c>
      <c r="K194" s="220">
        <v>46146</v>
      </c>
      <c r="L194" s="221">
        <v>1</v>
      </c>
      <c r="M194" s="267">
        <v>50000</v>
      </c>
      <c r="N194" s="267">
        <v>50050</v>
      </c>
      <c r="O194" s="249">
        <v>50595.22</v>
      </c>
      <c r="P194" s="225"/>
      <c r="Q194" s="128"/>
      <c r="S194" s="246"/>
    </row>
    <row r="195" spans="2:19" x14ac:dyDescent="0.25">
      <c r="B195" s="217" t="s">
        <v>146</v>
      </c>
      <c r="C195" s="218" t="s">
        <v>439</v>
      </c>
      <c r="D195" s="219" t="s">
        <v>196</v>
      </c>
      <c r="E195" s="217" t="s">
        <v>274</v>
      </c>
      <c r="F195" s="217" t="s">
        <v>238</v>
      </c>
      <c r="G195" s="266">
        <v>6.5000000000000002E-2</v>
      </c>
      <c r="H195" s="217" t="s">
        <v>147</v>
      </c>
      <c r="I195" s="217" t="s">
        <v>80</v>
      </c>
      <c r="J195" s="220">
        <v>45594</v>
      </c>
      <c r="K195" s="220">
        <v>46146</v>
      </c>
      <c r="L195" s="221">
        <v>1</v>
      </c>
      <c r="M195" s="267">
        <v>50000</v>
      </c>
      <c r="N195" s="267">
        <v>50050</v>
      </c>
      <c r="O195" s="249">
        <v>50595.22</v>
      </c>
      <c r="P195" s="225"/>
      <c r="Q195" s="128"/>
      <c r="S195" s="246"/>
    </row>
    <row r="196" spans="2:19" x14ac:dyDescent="0.25">
      <c r="B196" s="217" t="s">
        <v>146</v>
      </c>
      <c r="C196" s="218" t="s">
        <v>440</v>
      </c>
      <c r="D196" s="219" t="s">
        <v>196</v>
      </c>
      <c r="E196" s="217" t="s">
        <v>274</v>
      </c>
      <c r="F196" s="217" t="s">
        <v>238</v>
      </c>
      <c r="G196" s="266">
        <v>6.5000000000000002E-2</v>
      </c>
      <c r="H196" s="217" t="s">
        <v>147</v>
      </c>
      <c r="I196" s="217" t="s">
        <v>80</v>
      </c>
      <c r="J196" s="220">
        <v>45594</v>
      </c>
      <c r="K196" s="220">
        <v>46146</v>
      </c>
      <c r="L196" s="221">
        <v>1</v>
      </c>
      <c r="M196" s="267">
        <v>50000</v>
      </c>
      <c r="N196" s="267">
        <v>50050</v>
      </c>
      <c r="O196" s="249">
        <v>50595.22</v>
      </c>
      <c r="P196" s="225"/>
      <c r="Q196" s="128"/>
      <c r="S196" s="246"/>
    </row>
    <row r="197" spans="2:19" x14ac:dyDescent="0.25">
      <c r="B197" s="217" t="s">
        <v>146</v>
      </c>
      <c r="C197" s="218" t="s">
        <v>441</v>
      </c>
      <c r="D197" s="219" t="s">
        <v>196</v>
      </c>
      <c r="E197" s="217" t="s">
        <v>274</v>
      </c>
      <c r="F197" s="217" t="s">
        <v>238</v>
      </c>
      <c r="G197" s="266">
        <v>6.5000000000000002E-2</v>
      </c>
      <c r="H197" s="217" t="s">
        <v>147</v>
      </c>
      <c r="I197" s="217" t="s">
        <v>80</v>
      </c>
      <c r="J197" s="220">
        <v>45594</v>
      </c>
      <c r="K197" s="220">
        <v>46146</v>
      </c>
      <c r="L197" s="221">
        <v>1</v>
      </c>
      <c r="M197" s="267">
        <v>50000</v>
      </c>
      <c r="N197" s="267">
        <v>50050</v>
      </c>
      <c r="O197" s="249">
        <v>50595.22</v>
      </c>
      <c r="P197" s="225"/>
      <c r="Q197" s="128"/>
      <c r="S197" s="246"/>
    </row>
    <row r="198" spans="2:19" x14ac:dyDescent="0.25">
      <c r="B198" s="217" t="s">
        <v>146</v>
      </c>
      <c r="C198" s="218" t="s">
        <v>442</v>
      </c>
      <c r="D198" s="219" t="s">
        <v>196</v>
      </c>
      <c r="E198" s="217" t="s">
        <v>274</v>
      </c>
      <c r="F198" s="217" t="s">
        <v>238</v>
      </c>
      <c r="G198" s="266">
        <v>6.5000000000000002E-2</v>
      </c>
      <c r="H198" s="217" t="s">
        <v>147</v>
      </c>
      <c r="I198" s="217" t="s">
        <v>80</v>
      </c>
      <c r="J198" s="220">
        <v>45594</v>
      </c>
      <c r="K198" s="220">
        <v>46146</v>
      </c>
      <c r="L198" s="221">
        <v>1</v>
      </c>
      <c r="M198" s="267">
        <v>50000</v>
      </c>
      <c r="N198" s="267">
        <v>50050</v>
      </c>
      <c r="O198" s="249">
        <v>50595.22</v>
      </c>
      <c r="P198" s="225"/>
      <c r="Q198" s="128"/>
      <c r="S198" s="246"/>
    </row>
    <row r="199" spans="2:19" x14ac:dyDescent="0.25">
      <c r="B199" s="217" t="s">
        <v>146</v>
      </c>
      <c r="C199" s="218" t="s">
        <v>443</v>
      </c>
      <c r="D199" s="219" t="s">
        <v>196</v>
      </c>
      <c r="E199" s="217" t="s">
        <v>274</v>
      </c>
      <c r="F199" s="217" t="s">
        <v>238</v>
      </c>
      <c r="G199" s="266">
        <v>6.5000000000000002E-2</v>
      </c>
      <c r="H199" s="217" t="s">
        <v>147</v>
      </c>
      <c r="I199" s="217" t="s">
        <v>80</v>
      </c>
      <c r="J199" s="220">
        <v>45594</v>
      </c>
      <c r="K199" s="220">
        <v>46146</v>
      </c>
      <c r="L199" s="221">
        <v>1</v>
      </c>
      <c r="M199" s="267">
        <v>50000</v>
      </c>
      <c r="N199" s="267">
        <v>50050</v>
      </c>
      <c r="O199" s="249">
        <v>50595.22</v>
      </c>
      <c r="P199" s="225"/>
      <c r="Q199" s="128"/>
      <c r="S199" s="246"/>
    </row>
    <row r="200" spans="2:19" x14ac:dyDescent="0.25">
      <c r="B200" s="217" t="s">
        <v>146</v>
      </c>
      <c r="C200" s="218" t="s">
        <v>444</v>
      </c>
      <c r="D200" s="219" t="s">
        <v>196</v>
      </c>
      <c r="E200" s="217" t="s">
        <v>274</v>
      </c>
      <c r="F200" s="217" t="s">
        <v>238</v>
      </c>
      <c r="G200" s="266">
        <v>6.5000000000000002E-2</v>
      </c>
      <c r="H200" s="217" t="s">
        <v>147</v>
      </c>
      <c r="I200" s="217" t="s">
        <v>80</v>
      </c>
      <c r="J200" s="220">
        <v>45594</v>
      </c>
      <c r="K200" s="220">
        <v>46146</v>
      </c>
      <c r="L200" s="221">
        <v>1</v>
      </c>
      <c r="M200" s="267">
        <v>50000</v>
      </c>
      <c r="N200" s="267">
        <v>50050</v>
      </c>
      <c r="O200" s="249">
        <v>50595.22</v>
      </c>
      <c r="P200" s="225"/>
      <c r="Q200" s="128"/>
      <c r="S200" s="246"/>
    </row>
    <row r="201" spans="2:19" x14ac:dyDescent="0.25">
      <c r="B201" s="217" t="s">
        <v>146</v>
      </c>
      <c r="C201" s="218" t="s">
        <v>445</v>
      </c>
      <c r="D201" s="219" t="s">
        <v>196</v>
      </c>
      <c r="E201" s="217" t="s">
        <v>274</v>
      </c>
      <c r="F201" s="217" t="s">
        <v>238</v>
      </c>
      <c r="G201" s="266">
        <v>6.5000000000000002E-2</v>
      </c>
      <c r="H201" s="217" t="s">
        <v>147</v>
      </c>
      <c r="I201" s="217" t="s">
        <v>80</v>
      </c>
      <c r="J201" s="220">
        <v>45594</v>
      </c>
      <c r="K201" s="220">
        <v>46146</v>
      </c>
      <c r="L201" s="221">
        <v>1</v>
      </c>
      <c r="M201" s="267">
        <v>50000</v>
      </c>
      <c r="N201" s="267">
        <v>50050</v>
      </c>
      <c r="O201" s="249">
        <v>50595.22</v>
      </c>
      <c r="P201" s="225"/>
      <c r="Q201" s="128"/>
      <c r="S201" s="246"/>
    </row>
    <row r="202" spans="2:19" x14ac:dyDescent="0.25">
      <c r="B202" s="217" t="s">
        <v>146</v>
      </c>
      <c r="C202" s="218" t="s">
        <v>446</v>
      </c>
      <c r="D202" s="219" t="s">
        <v>196</v>
      </c>
      <c r="E202" s="217" t="s">
        <v>274</v>
      </c>
      <c r="F202" s="217" t="s">
        <v>238</v>
      </c>
      <c r="G202" s="266">
        <v>6.5000000000000002E-2</v>
      </c>
      <c r="H202" s="217" t="s">
        <v>147</v>
      </c>
      <c r="I202" s="217" t="s">
        <v>80</v>
      </c>
      <c r="J202" s="220">
        <v>45594</v>
      </c>
      <c r="K202" s="220">
        <v>46146</v>
      </c>
      <c r="L202" s="221">
        <v>1</v>
      </c>
      <c r="M202" s="267">
        <v>50000</v>
      </c>
      <c r="N202" s="267">
        <v>50050</v>
      </c>
      <c r="O202" s="249">
        <v>50595.22</v>
      </c>
      <c r="P202" s="225"/>
      <c r="Q202" s="128"/>
      <c r="S202" s="246"/>
    </row>
    <row r="203" spans="2:19" x14ac:dyDescent="0.25">
      <c r="B203" s="217" t="s">
        <v>146</v>
      </c>
      <c r="C203" s="218" t="s">
        <v>447</v>
      </c>
      <c r="D203" s="219" t="s">
        <v>196</v>
      </c>
      <c r="E203" s="217" t="s">
        <v>274</v>
      </c>
      <c r="F203" s="217" t="s">
        <v>238</v>
      </c>
      <c r="G203" s="266">
        <v>6.5000000000000002E-2</v>
      </c>
      <c r="H203" s="217" t="s">
        <v>147</v>
      </c>
      <c r="I203" s="217" t="s">
        <v>80</v>
      </c>
      <c r="J203" s="220">
        <v>45594</v>
      </c>
      <c r="K203" s="220">
        <v>46146</v>
      </c>
      <c r="L203" s="221">
        <v>1</v>
      </c>
      <c r="M203" s="267">
        <v>50000</v>
      </c>
      <c r="N203" s="267">
        <v>50050</v>
      </c>
      <c r="O203" s="249">
        <v>50595.22</v>
      </c>
      <c r="P203" s="225"/>
      <c r="Q203" s="128"/>
      <c r="S203" s="246"/>
    </row>
    <row r="204" spans="2:19" x14ac:dyDescent="0.25">
      <c r="B204" s="217" t="s">
        <v>146</v>
      </c>
      <c r="C204" s="218" t="s">
        <v>448</v>
      </c>
      <c r="D204" s="219" t="s">
        <v>196</v>
      </c>
      <c r="E204" s="217" t="s">
        <v>274</v>
      </c>
      <c r="F204" s="217" t="s">
        <v>238</v>
      </c>
      <c r="G204" s="266">
        <v>6.5000000000000002E-2</v>
      </c>
      <c r="H204" s="217" t="s">
        <v>147</v>
      </c>
      <c r="I204" s="217" t="s">
        <v>80</v>
      </c>
      <c r="J204" s="220">
        <v>45594</v>
      </c>
      <c r="K204" s="220">
        <v>46146</v>
      </c>
      <c r="L204" s="221">
        <v>1</v>
      </c>
      <c r="M204" s="267">
        <v>50000</v>
      </c>
      <c r="N204" s="267">
        <v>50050</v>
      </c>
      <c r="O204" s="249">
        <v>50595.22</v>
      </c>
      <c r="P204" s="225"/>
      <c r="Q204" s="128"/>
      <c r="S204" s="246"/>
    </row>
    <row r="205" spans="2:19" x14ac:dyDescent="0.25">
      <c r="B205" s="217" t="s">
        <v>146</v>
      </c>
      <c r="C205" s="218" t="s">
        <v>449</v>
      </c>
      <c r="D205" s="219" t="s">
        <v>196</v>
      </c>
      <c r="E205" s="217" t="s">
        <v>274</v>
      </c>
      <c r="F205" s="217" t="s">
        <v>238</v>
      </c>
      <c r="G205" s="266">
        <v>6.5000000000000002E-2</v>
      </c>
      <c r="H205" s="217" t="s">
        <v>147</v>
      </c>
      <c r="I205" s="217" t="s">
        <v>80</v>
      </c>
      <c r="J205" s="220">
        <v>45594</v>
      </c>
      <c r="K205" s="220">
        <v>46146</v>
      </c>
      <c r="L205" s="221">
        <v>1</v>
      </c>
      <c r="M205" s="267">
        <v>50000</v>
      </c>
      <c r="N205" s="267">
        <v>50050</v>
      </c>
      <c r="O205" s="249">
        <v>50595.22</v>
      </c>
      <c r="P205" s="225"/>
      <c r="Q205" s="128"/>
      <c r="S205" s="246"/>
    </row>
    <row r="206" spans="2:19" x14ac:dyDescent="0.25">
      <c r="B206" s="217" t="s">
        <v>146</v>
      </c>
      <c r="C206" s="218" t="s">
        <v>450</v>
      </c>
      <c r="D206" s="219" t="s">
        <v>196</v>
      </c>
      <c r="E206" s="217" t="s">
        <v>274</v>
      </c>
      <c r="F206" s="217" t="s">
        <v>238</v>
      </c>
      <c r="G206" s="266">
        <v>6.5000000000000002E-2</v>
      </c>
      <c r="H206" s="217" t="s">
        <v>147</v>
      </c>
      <c r="I206" s="217" t="s">
        <v>80</v>
      </c>
      <c r="J206" s="220">
        <v>45594</v>
      </c>
      <c r="K206" s="220">
        <v>46146</v>
      </c>
      <c r="L206" s="221">
        <v>1</v>
      </c>
      <c r="M206" s="267">
        <v>50000</v>
      </c>
      <c r="N206" s="267">
        <v>50050</v>
      </c>
      <c r="O206" s="249">
        <v>50595.22</v>
      </c>
      <c r="P206" s="225"/>
      <c r="Q206" s="128"/>
      <c r="S206" s="246"/>
    </row>
    <row r="207" spans="2:19" x14ac:dyDescent="0.25">
      <c r="B207" s="217" t="s">
        <v>146</v>
      </c>
      <c r="C207" s="218" t="s">
        <v>451</v>
      </c>
      <c r="D207" s="219" t="s">
        <v>196</v>
      </c>
      <c r="E207" s="217" t="s">
        <v>274</v>
      </c>
      <c r="F207" s="217" t="s">
        <v>238</v>
      </c>
      <c r="G207" s="266">
        <v>6.5000000000000002E-2</v>
      </c>
      <c r="H207" s="217" t="s">
        <v>147</v>
      </c>
      <c r="I207" s="217" t="s">
        <v>80</v>
      </c>
      <c r="J207" s="220">
        <v>45594</v>
      </c>
      <c r="K207" s="220">
        <v>46146</v>
      </c>
      <c r="L207" s="221">
        <v>1</v>
      </c>
      <c r="M207" s="267">
        <v>50000</v>
      </c>
      <c r="N207" s="267">
        <v>50050</v>
      </c>
      <c r="O207" s="249">
        <v>50595.22</v>
      </c>
      <c r="P207" s="225"/>
      <c r="Q207" s="128"/>
      <c r="S207" s="246"/>
    </row>
    <row r="208" spans="2:19" x14ac:dyDescent="0.25">
      <c r="B208" s="217" t="s">
        <v>146</v>
      </c>
      <c r="C208" s="218" t="s">
        <v>452</v>
      </c>
      <c r="D208" s="219" t="s">
        <v>150</v>
      </c>
      <c r="E208" s="217" t="s">
        <v>227</v>
      </c>
      <c r="F208" s="217" t="s">
        <v>149</v>
      </c>
      <c r="G208" s="266">
        <v>6.5000000000000002E-2</v>
      </c>
      <c r="H208" s="217" t="s">
        <v>147</v>
      </c>
      <c r="I208" s="217" t="s">
        <v>80</v>
      </c>
      <c r="J208" s="220">
        <v>45600</v>
      </c>
      <c r="K208" s="220">
        <v>46566</v>
      </c>
      <c r="L208" s="221">
        <v>1</v>
      </c>
      <c r="M208" s="267">
        <v>25000</v>
      </c>
      <c r="N208" s="267">
        <v>25476.94</v>
      </c>
      <c r="O208" s="249">
        <v>25305.37</v>
      </c>
      <c r="P208" s="225"/>
      <c r="Q208" s="128"/>
      <c r="S208" s="246"/>
    </row>
    <row r="209" spans="2:19" x14ac:dyDescent="0.25">
      <c r="B209" s="217" t="s">
        <v>146</v>
      </c>
      <c r="C209" s="218" t="s">
        <v>453</v>
      </c>
      <c r="D209" s="219" t="s">
        <v>150</v>
      </c>
      <c r="E209" s="217" t="s">
        <v>227</v>
      </c>
      <c r="F209" s="217" t="s">
        <v>149</v>
      </c>
      <c r="G209" s="266">
        <v>6.5000000000000002E-2</v>
      </c>
      <c r="H209" s="217" t="s">
        <v>147</v>
      </c>
      <c r="I209" s="217" t="s">
        <v>80</v>
      </c>
      <c r="J209" s="220">
        <v>45600</v>
      </c>
      <c r="K209" s="220">
        <v>46566</v>
      </c>
      <c r="L209" s="221">
        <v>1</v>
      </c>
      <c r="M209" s="267">
        <v>25000</v>
      </c>
      <c r="N209" s="267">
        <v>25476.94</v>
      </c>
      <c r="O209" s="249">
        <v>25305.37</v>
      </c>
      <c r="P209" s="225"/>
      <c r="Q209" s="128"/>
      <c r="S209" s="246"/>
    </row>
    <row r="210" spans="2:19" x14ac:dyDescent="0.25">
      <c r="B210" s="217" t="s">
        <v>146</v>
      </c>
      <c r="C210" s="218" t="s">
        <v>454</v>
      </c>
      <c r="D210" s="219" t="s">
        <v>150</v>
      </c>
      <c r="E210" s="217" t="s">
        <v>227</v>
      </c>
      <c r="F210" s="217" t="s">
        <v>149</v>
      </c>
      <c r="G210" s="266">
        <v>6.5000000000000002E-2</v>
      </c>
      <c r="H210" s="217" t="s">
        <v>147</v>
      </c>
      <c r="I210" s="217" t="s">
        <v>80</v>
      </c>
      <c r="J210" s="220">
        <v>45600</v>
      </c>
      <c r="K210" s="220">
        <v>46566</v>
      </c>
      <c r="L210" s="221">
        <v>1</v>
      </c>
      <c r="M210" s="267">
        <v>25000</v>
      </c>
      <c r="N210" s="267">
        <v>25476.94</v>
      </c>
      <c r="O210" s="249">
        <v>25305.37</v>
      </c>
      <c r="P210" s="225"/>
      <c r="Q210" s="128"/>
      <c r="S210" s="246"/>
    </row>
    <row r="211" spans="2:19" x14ac:dyDescent="0.25">
      <c r="B211" s="217" t="s">
        <v>146</v>
      </c>
      <c r="C211" s="218" t="s">
        <v>455</v>
      </c>
      <c r="D211" s="219" t="s">
        <v>150</v>
      </c>
      <c r="E211" s="217" t="s">
        <v>227</v>
      </c>
      <c r="F211" s="217" t="s">
        <v>149</v>
      </c>
      <c r="G211" s="266">
        <v>6.5000000000000002E-2</v>
      </c>
      <c r="H211" s="217" t="s">
        <v>147</v>
      </c>
      <c r="I211" s="217" t="s">
        <v>80</v>
      </c>
      <c r="J211" s="220">
        <v>45600</v>
      </c>
      <c r="K211" s="220">
        <v>46566</v>
      </c>
      <c r="L211" s="221">
        <v>1</v>
      </c>
      <c r="M211" s="267">
        <v>25000</v>
      </c>
      <c r="N211" s="267">
        <v>25476.94</v>
      </c>
      <c r="O211" s="249">
        <v>25305.37</v>
      </c>
      <c r="P211" s="225"/>
      <c r="Q211" s="128"/>
      <c r="S211" s="246"/>
    </row>
    <row r="212" spans="2:19" x14ac:dyDescent="0.25">
      <c r="B212" s="217" t="s">
        <v>146</v>
      </c>
      <c r="C212" s="218" t="s">
        <v>456</v>
      </c>
      <c r="D212" s="219" t="s">
        <v>150</v>
      </c>
      <c r="E212" s="217" t="s">
        <v>227</v>
      </c>
      <c r="F212" s="217" t="s">
        <v>149</v>
      </c>
      <c r="G212" s="266">
        <v>6.5000000000000002E-2</v>
      </c>
      <c r="H212" s="217" t="s">
        <v>147</v>
      </c>
      <c r="I212" s="217" t="s">
        <v>80</v>
      </c>
      <c r="J212" s="220">
        <v>45600</v>
      </c>
      <c r="K212" s="220">
        <v>46566</v>
      </c>
      <c r="L212" s="221">
        <v>1</v>
      </c>
      <c r="M212" s="267">
        <v>25000</v>
      </c>
      <c r="N212" s="267">
        <v>25476.94</v>
      </c>
      <c r="O212" s="249">
        <v>25305.37</v>
      </c>
      <c r="P212" s="225"/>
      <c r="Q212" s="128"/>
      <c r="S212" s="246"/>
    </row>
    <row r="213" spans="2:19" x14ac:dyDescent="0.25">
      <c r="B213" s="217" t="s">
        <v>146</v>
      </c>
      <c r="C213" s="218" t="s">
        <v>457</v>
      </c>
      <c r="D213" s="219" t="s">
        <v>150</v>
      </c>
      <c r="E213" s="217" t="s">
        <v>227</v>
      </c>
      <c r="F213" s="217" t="s">
        <v>149</v>
      </c>
      <c r="G213" s="266">
        <v>6.5000000000000002E-2</v>
      </c>
      <c r="H213" s="217" t="s">
        <v>147</v>
      </c>
      <c r="I213" s="217" t="s">
        <v>80</v>
      </c>
      <c r="J213" s="220">
        <v>45600</v>
      </c>
      <c r="K213" s="220">
        <v>46566</v>
      </c>
      <c r="L213" s="221">
        <v>1</v>
      </c>
      <c r="M213" s="267">
        <v>25000</v>
      </c>
      <c r="N213" s="267">
        <v>25476.94</v>
      </c>
      <c r="O213" s="249">
        <v>25305.37</v>
      </c>
      <c r="P213" s="225"/>
      <c r="Q213" s="128"/>
      <c r="S213" s="246"/>
    </row>
    <row r="214" spans="2:19" x14ac:dyDescent="0.25">
      <c r="B214" s="217" t="s">
        <v>146</v>
      </c>
      <c r="C214" s="218" t="s">
        <v>458</v>
      </c>
      <c r="D214" s="219" t="s">
        <v>150</v>
      </c>
      <c r="E214" s="217" t="s">
        <v>227</v>
      </c>
      <c r="F214" s="217" t="s">
        <v>149</v>
      </c>
      <c r="G214" s="266">
        <v>6.5000000000000002E-2</v>
      </c>
      <c r="H214" s="217" t="s">
        <v>147</v>
      </c>
      <c r="I214" s="217" t="s">
        <v>80</v>
      </c>
      <c r="J214" s="220">
        <v>45600</v>
      </c>
      <c r="K214" s="220">
        <v>46566</v>
      </c>
      <c r="L214" s="221">
        <v>1</v>
      </c>
      <c r="M214" s="267">
        <v>25000</v>
      </c>
      <c r="N214" s="267">
        <v>25476.94</v>
      </c>
      <c r="O214" s="249">
        <v>25305.37</v>
      </c>
      <c r="P214" s="225"/>
      <c r="Q214" s="128"/>
      <c r="S214" s="246"/>
    </row>
    <row r="215" spans="2:19" x14ac:dyDescent="0.25">
      <c r="B215" s="217" t="s">
        <v>146</v>
      </c>
      <c r="C215" s="218" t="s">
        <v>459</v>
      </c>
      <c r="D215" s="219" t="s">
        <v>150</v>
      </c>
      <c r="E215" s="217" t="s">
        <v>227</v>
      </c>
      <c r="F215" s="217" t="s">
        <v>149</v>
      </c>
      <c r="G215" s="266">
        <v>6.5000000000000002E-2</v>
      </c>
      <c r="H215" s="217" t="s">
        <v>147</v>
      </c>
      <c r="I215" s="217" t="s">
        <v>80</v>
      </c>
      <c r="J215" s="220">
        <v>45600</v>
      </c>
      <c r="K215" s="220">
        <v>46566</v>
      </c>
      <c r="L215" s="221">
        <v>1</v>
      </c>
      <c r="M215" s="267">
        <v>25000</v>
      </c>
      <c r="N215" s="267">
        <v>25476.94</v>
      </c>
      <c r="O215" s="249">
        <v>25305.37</v>
      </c>
      <c r="P215" s="225"/>
      <c r="Q215" s="128"/>
      <c r="S215" s="246"/>
    </row>
    <row r="216" spans="2:19" x14ac:dyDescent="0.25">
      <c r="B216" s="217" t="s">
        <v>146</v>
      </c>
      <c r="C216" s="218" t="s">
        <v>460</v>
      </c>
      <c r="D216" s="219" t="s">
        <v>150</v>
      </c>
      <c r="E216" s="217" t="s">
        <v>227</v>
      </c>
      <c r="F216" s="217" t="s">
        <v>149</v>
      </c>
      <c r="G216" s="266">
        <v>6.5000000000000002E-2</v>
      </c>
      <c r="H216" s="217" t="s">
        <v>147</v>
      </c>
      <c r="I216" s="217" t="s">
        <v>80</v>
      </c>
      <c r="J216" s="220">
        <v>45600</v>
      </c>
      <c r="K216" s="220">
        <v>46566</v>
      </c>
      <c r="L216" s="221">
        <v>1</v>
      </c>
      <c r="M216" s="267">
        <v>25000</v>
      </c>
      <c r="N216" s="267">
        <v>25476.94</v>
      </c>
      <c r="O216" s="249">
        <v>25305.37</v>
      </c>
      <c r="P216" s="225"/>
      <c r="Q216" s="128"/>
      <c r="S216" s="246"/>
    </row>
    <row r="217" spans="2:19" x14ac:dyDescent="0.25">
      <c r="B217" s="217" t="s">
        <v>146</v>
      </c>
      <c r="C217" s="218" t="s">
        <v>461</v>
      </c>
      <c r="D217" s="219" t="s">
        <v>150</v>
      </c>
      <c r="E217" s="217" t="s">
        <v>227</v>
      </c>
      <c r="F217" s="217" t="s">
        <v>149</v>
      </c>
      <c r="G217" s="266">
        <v>6.5000000000000002E-2</v>
      </c>
      <c r="H217" s="217" t="s">
        <v>147</v>
      </c>
      <c r="I217" s="217" t="s">
        <v>80</v>
      </c>
      <c r="J217" s="220">
        <v>45600</v>
      </c>
      <c r="K217" s="220">
        <v>46566</v>
      </c>
      <c r="L217" s="221">
        <v>1</v>
      </c>
      <c r="M217" s="267">
        <v>25000</v>
      </c>
      <c r="N217" s="267">
        <v>25476.94</v>
      </c>
      <c r="O217" s="249">
        <v>25305.37</v>
      </c>
      <c r="P217" s="225"/>
      <c r="Q217" s="128"/>
      <c r="S217" s="246"/>
    </row>
    <row r="218" spans="2:19" x14ac:dyDescent="0.25">
      <c r="B218" s="217" t="s">
        <v>146</v>
      </c>
      <c r="C218" s="218" t="s">
        <v>462</v>
      </c>
      <c r="D218" s="219" t="s">
        <v>162</v>
      </c>
      <c r="E218" s="217" t="s">
        <v>231</v>
      </c>
      <c r="F218" s="217" t="s">
        <v>270</v>
      </c>
      <c r="G218" s="266">
        <v>6.4500000000000002E-2</v>
      </c>
      <c r="H218" s="217" t="s">
        <v>147</v>
      </c>
      <c r="I218" s="217" t="s">
        <v>80</v>
      </c>
      <c r="J218" s="220">
        <v>45600</v>
      </c>
      <c r="K218" s="220">
        <v>46442</v>
      </c>
      <c r="L218" s="221">
        <v>1</v>
      </c>
      <c r="M218" s="267">
        <v>100000</v>
      </c>
      <c r="N218" s="267">
        <v>105406.43</v>
      </c>
      <c r="O218" s="249">
        <v>106353.21</v>
      </c>
      <c r="P218" s="225"/>
      <c r="Q218" s="128"/>
      <c r="S218" s="246"/>
    </row>
    <row r="219" spans="2:19" x14ac:dyDescent="0.25">
      <c r="B219" s="217" t="s">
        <v>146</v>
      </c>
      <c r="C219" s="218" t="s">
        <v>463</v>
      </c>
      <c r="D219" s="219" t="s">
        <v>175</v>
      </c>
      <c r="E219" s="217" t="s">
        <v>233</v>
      </c>
      <c r="F219" s="217" t="s">
        <v>185</v>
      </c>
      <c r="G219" s="266">
        <v>6.5000000000000002E-2</v>
      </c>
      <c r="H219" s="217" t="s">
        <v>147</v>
      </c>
      <c r="I219" s="217" t="s">
        <v>80</v>
      </c>
      <c r="J219" s="220">
        <v>45607</v>
      </c>
      <c r="K219" s="220">
        <v>46328</v>
      </c>
      <c r="L219" s="221">
        <v>1</v>
      </c>
      <c r="M219" s="267">
        <v>250000</v>
      </c>
      <c r="N219" s="267">
        <v>250250</v>
      </c>
      <c r="O219" s="249">
        <v>252407.64</v>
      </c>
      <c r="P219" s="225"/>
      <c r="Q219" s="128"/>
      <c r="S219" s="246"/>
    </row>
    <row r="220" spans="2:19" x14ac:dyDescent="0.25">
      <c r="B220" s="217" t="s">
        <v>146</v>
      </c>
      <c r="C220" s="218" t="s">
        <v>464</v>
      </c>
      <c r="D220" s="219" t="s">
        <v>175</v>
      </c>
      <c r="E220" s="217" t="s">
        <v>233</v>
      </c>
      <c r="F220" s="217" t="s">
        <v>185</v>
      </c>
      <c r="G220" s="266">
        <v>6.5000000000000002E-2</v>
      </c>
      <c r="H220" s="217" t="s">
        <v>147</v>
      </c>
      <c r="I220" s="217" t="s">
        <v>80</v>
      </c>
      <c r="J220" s="220">
        <v>45607</v>
      </c>
      <c r="K220" s="220">
        <v>46328</v>
      </c>
      <c r="L220" s="221">
        <v>1</v>
      </c>
      <c r="M220" s="267">
        <v>250000</v>
      </c>
      <c r="N220" s="267">
        <v>250250</v>
      </c>
      <c r="O220" s="249">
        <v>252407.64</v>
      </c>
      <c r="P220" s="225"/>
      <c r="Q220" s="128"/>
      <c r="S220" s="246"/>
    </row>
    <row r="221" spans="2:19" x14ac:dyDescent="0.25">
      <c r="B221" s="217" t="s">
        <v>146</v>
      </c>
      <c r="C221" s="218" t="s">
        <v>465</v>
      </c>
      <c r="D221" s="219" t="s">
        <v>175</v>
      </c>
      <c r="E221" s="217" t="s">
        <v>233</v>
      </c>
      <c r="F221" s="217" t="s">
        <v>185</v>
      </c>
      <c r="G221" s="266">
        <v>6.5000000000000002E-2</v>
      </c>
      <c r="H221" s="217" t="s">
        <v>147</v>
      </c>
      <c r="I221" s="217" t="s">
        <v>80</v>
      </c>
      <c r="J221" s="220">
        <v>45607</v>
      </c>
      <c r="K221" s="220">
        <v>46328</v>
      </c>
      <c r="L221" s="221">
        <v>1</v>
      </c>
      <c r="M221" s="267">
        <v>250000</v>
      </c>
      <c r="N221" s="267">
        <v>250250</v>
      </c>
      <c r="O221" s="249">
        <v>252407.64</v>
      </c>
      <c r="P221" s="225"/>
      <c r="Q221" s="128"/>
      <c r="S221" s="246"/>
    </row>
    <row r="222" spans="2:19" x14ac:dyDescent="0.25">
      <c r="B222" s="217" t="s">
        <v>146</v>
      </c>
      <c r="C222" s="218" t="s">
        <v>466</v>
      </c>
      <c r="D222" s="219" t="s">
        <v>175</v>
      </c>
      <c r="E222" s="217" t="s">
        <v>233</v>
      </c>
      <c r="F222" s="217" t="s">
        <v>185</v>
      </c>
      <c r="G222" s="266">
        <v>6.5000000000000002E-2</v>
      </c>
      <c r="H222" s="217" t="s">
        <v>147</v>
      </c>
      <c r="I222" s="217" t="s">
        <v>80</v>
      </c>
      <c r="J222" s="220">
        <v>45607</v>
      </c>
      <c r="K222" s="220">
        <v>46328</v>
      </c>
      <c r="L222" s="221">
        <v>1</v>
      </c>
      <c r="M222" s="267">
        <v>250000</v>
      </c>
      <c r="N222" s="267">
        <v>250250</v>
      </c>
      <c r="O222" s="249">
        <v>252407.64</v>
      </c>
      <c r="P222" s="225"/>
      <c r="Q222" s="128"/>
      <c r="S222" s="246"/>
    </row>
    <row r="223" spans="2:19" x14ac:dyDescent="0.25">
      <c r="B223" s="217" t="s">
        <v>146</v>
      </c>
      <c r="C223" s="218" t="s">
        <v>467</v>
      </c>
      <c r="D223" s="219" t="s">
        <v>175</v>
      </c>
      <c r="E223" s="217" t="s">
        <v>233</v>
      </c>
      <c r="F223" s="217" t="s">
        <v>185</v>
      </c>
      <c r="G223" s="266">
        <v>6.5000000000000002E-2</v>
      </c>
      <c r="H223" s="217" t="s">
        <v>147</v>
      </c>
      <c r="I223" s="217" t="s">
        <v>80</v>
      </c>
      <c r="J223" s="220">
        <v>45607</v>
      </c>
      <c r="K223" s="220">
        <v>46328</v>
      </c>
      <c r="L223" s="221">
        <v>1</v>
      </c>
      <c r="M223" s="267">
        <v>250000</v>
      </c>
      <c r="N223" s="267">
        <v>250250</v>
      </c>
      <c r="O223" s="249">
        <v>252407.64</v>
      </c>
      <c r="P223" s="225"/>
      <c r="Q223" s="128"/>
      <c r="S223" s="246"/>
    </row>
    <row r="224" spans="2:19" x14ac:dyDescent="0.25">
      <c r="B224" s="217" t="s">
        <v>146</v>
      </c>
      <c r="C224" s="218" t="s">
        <v>468</v>
      </c>
      <c r="D224" s="219" t="s">
        <v>175</v>
      </c>
      <c r="E224" s="217" t="s">
        <v>233</v>
      </c>
      <c r="F224" s="217" t="s">
        <v>185</v>
      </c>
      <c r="G224" s="266">
        <v>6.5000000000000002E-2</v>
      </c>
      <c r="H224" s="217" t="s">
        <v>147</v>
      </c>
      <c r="I224" s="217" t="s">
        <v>80</v>
      </c>
      <c r="J224" s="220">
        <v>45607</v>
      </c>
      <c r="K224" s="220">
        <v>46328</v>
      </c>
      <c r="L224" s="221">
        <v>1</v>
      </c>
      <c r="M224" s="267">
        <v>250000</v>
      </c>
      <c r="N224" s="267">
        <v>250250</v>
      </c>
      <c r="O224" s="249">
        <v>252407.64</v>
      </c>
      <c r="P224" s="225"/>
      <c r="Q224" s="128"/>
      <c r="S224" s="246"/>
    </row>
    <row r="225" spans="1:19" x14ac:dyDescent="0.25">
      <c r="B225" s="217" t="s">
        <v>146</v>
      </c>
      <c r="C225" s="218" t="s">
        <v>469</v>
      </c>
      <c r="D225" s="219" t="s">
        <v>175</v>
      </c>
      <c r="E225" s="217" t="s">
        <v>233</v>
      </c>
      <c r="F225" s="217" t="s">
        <v>185</v>
      </c>
      <c r="G225" s="266">
        <v>6.5000000000000002E-2</v>
      </c>
      <c r="H225" s="217" t="s">
        <v>147</v>
      </c>
      <c r="I225" s="217" t="s">
        <v>80</v>
      </c>
      <c r="J225" s="220">
        <v>45607</v>
      </c>
      <c r="K225" s="220">
        <v>46328</v>
      </c>
      <c r="L225" s="221">
        <v>1</v>
      </c>
      <c r="M225" s="267">
        <v>250000</v>
      </c>
      <c r="N225" s="267">
        <v>250250</v>
      </c>
      <c r="O225" s="249">
        <v>252407.64</v>
      </c>
      <c r="P225" s="225"/>
      <c r="Q225" s="128"/>
      <c r="S225" s="246"/>
    </row>
    <row r="226" spans="1:19" x14ac:dyDescent="0.25">
      <c r="B226" s="217" t="s">
        <v>146</v>
      </c>
      <c r="C226" s="218" t="s">
        <v>470</v>
      </c>
      <c r="D226" s="219" t="s">
        <v>175</v>
      </c>
      <c r="E226" s="217" t="s">
        <v>233</v>
      </c>
      <c r="F226" s="217" t="s">
        <v>185</v>
      </c>
      <c r="G226" s="266">
        <v>6.5000000000000002E-2</v>
      </c>
      <c r="H226" s="217" t="s">
        <v>147</v>
      </c>
      <c r="I226" s="217" t="s">
        <v>80</v>
      </c>
      <c r="J226" s="220">
        <v>45607</v>
      </c>
      <c r="K226" s="220">
        <v>46328</v>
      </c>
      <c r="L226" s="221">
        <v>1</v>
      </c>
      <c r="M226" s="267">
        <v>250000</v>
      </c>
      <c r="N226" s="267">
        <v>250250</v>
      </c>
      <c r="O226" s="249">
        <v>252407.64</v>
      </c>
      <c r="P226" s="225"/>
      <c r="Q226" s="128"/>
      <c r="S226" s="246"/>
    </row>
    <row r="227" spans="1:19" x14ac:dyDescent="0.25">
      <c r="B227" s="217" t="s">
        <v>146</v>
      </c>
      <c r="C227" s="218">
        <v>261224</v>
      </c>
      <c r="D227" s="219" t="s">
        <v>471</v>
      </c>
      <c r="E227" s="217" t="s">
        <v>472</v>
      </c>
      <c r="F227" s="217" t="s">
        <v>197</v>
      </c>
      <c r="G227" s="266">
        <v>5.5E-2</v>
      </c>
      <c r="H227" s="217" t="s">
        <v>147</v>
      </c>
      <c r="I227" s="217" t="s">
        <v>80</v>
      </c>
      <c r="J227" s="220">
        <v>45652</v>
      </c>
      <c r="K227" s="220">
        <v>46024</v>
      </c>
      <c r="L227" s="221">
        <v>1</v>
      </c>
      <c r="M227" s="267">
        <v>50000</v>
      </c>
      <c r="N227" s="267">
        <v>50050</v>
      </c>
      <c r="O227" s="249">
        <v>50080.24</v>
      </c>
      <c r="P227" s="225"/>
      <c r="Q227" s="128"/>
      <c r="S227" s="246"/>
    </row>
    <row r="228" spans="1:19" x14ac:dyDescent="0.25">
      <c r="B228" s="217" t="s">
        <v>146</v>
      </c>
      <c r="C228" s="218">
        <v>2612241</v>
      </c>
      <c r="D228" s="219" t="s">
        <v>471</v>
      </c>
      <c r="E228" s="217" t="s">
        <v>472</v>
      </c>
      <c r="F228" s="217" t="s">
        <v>197</v>
      </c>
      <c r="G228" s="266">
        <v>5.5E-2</v>
      </c>
      <c r="H228" s="217" t="s">
        <v>147</v>
      </c>
      <c r="I228" s="217" t="s">
        <v>80</v>
      </c>
      <c r="J228" s="220">
        <v>45652</v>
      </c>
      <c r="K228" s="220">
        <v>46024</v>
      </c>
      <c r="L228" s="221">
        <v>1</v>
      </c>
      <c r="M228" s="267">
        <v>50000</v>
      </c>
      <c r="N228" s="267">
        <v>50050</v>
      </c>
      <c r="O228" s="249">
        <v>50080.24</v>
      </c>
      <c r="P228" s="225"/>
      <c r="Q228" s="128"/>
      <c r="S228" s="246"/>
    </row>
    <row r="229" spans="1:19" x14ac:dyDescent="0.25">
      <c r="B229" s="217" t="s">
        <v>333</v>
      </c>
      <c r="C229" s="218" t="s">
        <v>473</v>
      </c>
      <c r="D229" s="219" t="s">
        <v>240</v>
      </c>
      <c r="E229" s="217" t="s">
        <v>241</v>
      </c>
      <c r="F229" s="217" t="s">
        <v>242</v>
      </c>
      <c r="G229" s="266">
        <v>0</v>
      </c>
      <c r="H229" s="217" t="s">
        <v>337</v>
      </c>
      <c r="I229" s="217" t="s">
        <v>243</v>
      </c>
      <c r="J229" s="220">
        <v>45656</v>
      </c>
      <c r="K229" s="220">
        <v>45659</v>
      </c>
      <c r="L229" s="221">
        <v>500000</v>
      </c>
      <c r="M229" s="267">
        <v>500000</v>
      </c>
      <c r="N229" s="267">
        <v>499824.2</v>
      </c>
      <c r="O229" s="249">
        <v>499888.68</v>
      </c>
      <c r="P229" s="225"/>
      <c r="Q229" s="128"/>
      <c r="S229" s="246"/>
    </row>
    <row r="230" spans="1:19" hidden="1" x14ac:dyDescent="0.25">
      <c r="A230" s="225"/>
      <c r="B230" s="225"/>
      <c r="C230" s="225"/>
      <c r="D230" s="225"/>
      <c r="E230" s="225"/>
      <c r="F230" s="225"/>
      <c r="G230" s="225"/>
      <c r="H230" s="225"/>
      <c r="I230" s="225"/>
      <c r="J230" s="225"/>
      <c r="K230" s="225"/>
      <c r="L230" s="225"/>
      <c r="M230" s="225"/>
      <c r="N230" s="225"/>
      <c r="O230" s="225"/>
      <c r="P230" s="225"/>
      <c r="Q230" s="128"/>
      <c r="S230" s="246"/>
    </row>
    <row r="231" spans="1:19" x14ac:dyDescent="0.25">
      <c r="B231" s="227" t="s">
        <v>474</v>
      </c>
      <c r="C231" s="251"/>
      <c r="D231" s="251"/>
      <c r="E231" s="251"/>
      <c r="F231" s="252"/>
      <c r="G231" s="251"/>
      <c r="H231" s="251"/>
      <c r="I231" s="253"/>
      <c r="J231" s="253"/>
      <c r="K231" s="254"/>
      <c r="L231" s="253"/>
      <c r="M231" s="255"/>
      <c r="N231" s="256"/>
      <c r="O231" s="257">
        <f>+SUM(O5:O230)</f>
        <v>61449034.999999888</v>
      </c>
      <c r="P231" s="225"/>
    </row>
    <row r="232" spans="1:19" x14ac:dyDescent="0.25">
      <c r="B232" s="227" t="s">
        <v>247</v>
      </c>
      <c r="C232" s="251"/>
      <c r="D232" s="251"/>
      <c r="E232" s="251"/>
      <c r="F232" s="252"/>
      <c r="G232" s="251"/>
      <c r="H232" s="251"/>
      <c r="I232" s="253"/>
      <c r="J232" s="253"/>
      <c r="K232" s="254"/>
      <c r="L232" s="253"/>
      <c r="M232" s="255"/>
      <c r="N232" s="256"/>
      <c r="O232" s="257">
        <v>53272309</v>
      </c>
      <c r="P232" s="228"/>
    </row>
    <row r="233" spans="1:19" x14ac:dyDescent="0.25">
      <c r="B233" s="229"/>
      <c r="C233" s="225"/>
      <c r="D233" s="225"/>
      <c r="E233" s="225"/>
      <c r="F233" s="230"/>
      <c r="G233" s="225"/>
      <c r="H233" s="225"/>
      <c r="I233" s="231"/>
      <c r="J233" s="231"/>
      <c r="K233" s="231"/>
      <c r="L233" s="231"/>
      <c r="M233" s="232"/>
      <c r="N233" s="233"/>
      <c r="O233" s="234"/>
      <c r="P233" s="228"/>
    </row>
    <row r="234" spans="1:19" hidden="1" x14ac:dyDescent="0.25">
      <c r="B234" s="225"/>
      <c r="C234" s="225"/>
      <c r="D234" s="225"/>
      <c r="E234" s="225"/>
      <c r="F234" s="225"/>
      <c r="G234" s="225"/>
      <c r="H234" s="225"/>
      <c r="I234" s="225"/>
      <c r="J234" s="225"/>
      <c r="K234" s="226"/>
      <c r="L234" s="225"/>
      <c r="M234" s="225"/>
      <c r="N234" s="225"/>
      <c r="O234" s="261">
        <f>+O231-'1 - EEFF FONDO USD '!F20</f>
        <v>-1.1175870895385742E-7</v>
      </c>
      <c r="P234" s="225"/>
    </row>
    <row r="235" spans="1:19" hidden="1" x14ac:dyDescent="0.25">
      <c r="B235" s="225"/>
      <c r="C235" s="225"/>
      <c r="D235" s="225"/>
      <c r="E235" s="225"/>
      <c r="F235" s="225"/>
      <c r="G235" s="225"/>
      <c r="H235" s="225"/>
      <c r="I235" s="225"/>
      <c r="J235" s="230"/>
      <c r="K235" s="226"/>
      <c r="L235" s="225"/>
      <c r="M235" s="225"/>
      <c r="N235" s="225"/>
      <c r="O235" s="231">
        <f>+O232-'1 - EEFF FONDO USD '!H20</f>
        <v>0</v>
      </c>
      <c r="P235" s="225"/>
    </row>
    <row r="236" spans="1:19" x14ac:dyDescent="0.25">
      <c r="B236" s="225"/>
      <c r="C236" s="225"/>
      <c r="D236" s="225"/>
      <c r="E236" s="225"/>
      <c r="F236" s="225"/>
      <c r="G236" s="225"/>
      <c r="H236" s="225"/>
      <c r="I236" s="225"/>
      <c r="J236" s="230"/>
      <c r="K236" s="226"/>
      <c r="L236" s="225"/>
      <c r="M236" s="225"/>
      <c r="N236" s="225"/>
      <c r="O236" s="225"/>
      <c r="P236" s="225"/>
    </row>
  </sheetData>
  <pageMargins left="0.7" right="0.7" top="0.75" bottom="0.75" header="0.3" footer="0.3"/>
  <pageSetup scale="36"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5" Type="http://schemas.openxmlformats.org/package/2006/relationships/digital-signature/signature" Target="sig4.xml"/><Relationship Id="rId4"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qc57gmHsHHo3PUNNhMHVz1bXPgTF9bIfyhiqS9EdL3c=</DigestValue>
    </Reference>
    <Reference Type="http://www.w3.org/2000/09/xmldsig#Object" URI="#idOfficeObject">
      <DigestMethod Algorithm="http://www.w3.org/2001/04/xmlenc#sha256"/>
      <DigestValue>vnFPhZQotjpWFqE6z52sQ8FZq+UMRkpJGx2a1WSqXng=</DigestValue>
    </Reference>
    <Reference Type="http://uri.etsi.org/01903#SignedProperties" URI="#idSignedProperties">
      <Transforms>
        <Transform Algorithm="http://www.w3.org/TR/2001/REC-xml-c14n-20010315"/>
      </Transforms>
      <DigestMethod Algorithm="http://www.w3.org/2001/04/xmlenc#sha256"/>
      <DigestValue>L7xW6CSAi71j7RSCMlNXRGuzTGS0698OgTjKg0axF70=</DigestValue>
    </Reference>
    <Reference Type="http://www.w3.org/2000/09/xmldsig#Object" URI="#idValidSigLnImg">
      <DigestMethod Algorithm="http://www.w3.org/2001/04/xmlenc#sha256"/>
      <DigestValue>JfcN9JUah9l8KmZiqWgwKo04NCYq413rRejrODjOatQ=</DigestValue>
    </Reference>
    <Reference Type="http://www.w3.org/2000/09/xmldsig#Object" URI="#idInvalidSigLnImg">
      <DigestMethod Algorithm="http://www.w3.org/2001/04/xmlenc#sha256"/>
      <DigestValue>hkmU16bYcDfMPI8xsJHikY3kcmLvD6d19hWsQJJdIBk=</DigestValue>
    </Reference>
  </SignedInfo>
  <SignatureValue>K5tw4D3a5kyv3+N6RAttV9TMtd96YDL5bh6r0nfPglmT5xhuwb0qxAWSRngLjZwqmk4rX1Y3PBb+
zIyRT5o0JZ50L7VySMr+vkNsDWW/wno21uwj43Jxmfri0ZX1+fvzkS/2Xcv0wXxtcigBGVPcsVha
AEWN2U68/yFEaxnbdat50FE2oAw/iRvWYUnTTq46n2+lC89aPFF0I9vKuaEcsCXwfaw/91f+yd0L
Qfq7sJQymRZD598aw8bgVJT3HMqXCWi13yauvHfvC7L7OMRGx0FZCPnP2ruYY8tBNVAxgpjmKLAO
CgIdAXVyQFupe0wYUqlK1gfdQk2hs78+Dg7cEw==</SignatureValue>
  <KeyInfo>
    <X509Data>
      <X509Certificate>MIIIgjCCBmqgAwIBAgIIBPb47OlgbukwDQYJKoZIhvcNAQELBQAwWjEaMBgGA1UEAwwRQ0EtRE9DVU1FTlRBIFMuQS4xFjAUBgNVBAUTDVJVQzgwMDUwMTcyLTExFzAVBgNVBAoMDkRPQ1VNRU5UQSBTLkEuMQswCQYDVQQGEwJQWTAeFw0yNDAzMjcxNDI1MDBaFw0yNjAzMjcxNDI1MDBaMIG0MSEwHwYDVQQDDBhEQU5JRUwgT1NWQUxETyBFTElDRVRDSEUxETAPBgNVBAUTCENJOTkxNDQ5MRcwFQYDVQQqDA5EQU5JRUwgT1NWQUxETzESMBAGA1UEBAwJRUxJQ0VUQ0hFMQswCQYDVQQLDAJGMjE1MDMGA1UECgwsQ0VSVElGSUNBRE8gQ1VBTElGSUNBRE8gREUgRklSTUEgRUxFQ1RST05JQ0ExCzAJBgNVBAYTAlBZMIIBIjANBgkqhkiG9w0BAQEFAAOCAQ8AMIIBCgKCAQEA0u/6JHlGavqe4jtXTwIl6sanw978I0hc/GUhQkaWimATeA9ayp7RukOdGU69AZu++hI05tL8FjACDiMNgDj338k3SiDlP9jfCQhIJJT1MKxSVzbmwz9xnwbVl1mMMKOj1J5yDVbp6tfUounvJ3mWBOIE3JfHSjxI20isoXNeE35OO71vRva5iCDuBLLzGJxcjca0iRBQl869pwvn0XxLZKcFWlWrnEPYK0LelspnLIEmnw2x71BnGzxmAezuxtUXwu5FZ5KvkgzDMrxF/Y5JGxKg2XadA/agSeCh67+JxGx7HnO0kmGbMPGnk2nGXtD9rw1URsEu1sLprP4Gno1dLQIDAQABo4ID7zCCA+swDAYDVR0TAQH/BAIwADAfBgNVHSMEGDAWgBShPYUrzdgslh85AgyfUztY2JULezCBlAYIKwYBBQUHAQEEgYcwgYQwVQYIKwYBBQUHMAKGSWh0dHBzOi8vd3d3LmRpZ2l0by5jb20ucHkvdXBsb2Fkcy9jZXJ0aWZpY2Fkby1kb2N1bWVudGEtc2EtMTUzNTExNzc3MS5jcnQwKwYIKwYBBQUHMAGGH2h0dHBzOi8vd3d3LmRpZ2l0by5jb20ucHkvb2NzcC8wUgYDVR0RBEswSYEbZGFuaWVsLmVsaWNldGNoZUBkZWE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ZxJr+QDhKnsZeXgR9CcWrVuCsy0wDgYDVR0PAQH/BAQDAgXgMA0GCSqGSIb3DQEBCwUAA4ICAQA5XH6vbj9Ec/ifLe0wgwChzhhoVDK5GvhQntuCrJG/hNdbdhaMmag/innGX47k6U1eQ8KlaIgwMOQ9t6x8Yma/9Rp74azbGGrXaDIDQu4LJHdKo1zTSia6XBEN+hq5XSm3wXF73V8tfIlctGshcd3ueuXVVbosDEGxcZxHwRBQHqhq1Pn8N2EwFwlQyFxnvp73rub9T0FGpdkIPNd7fmtAJA5mJLJ54dNkjyZdGGOiP90hacYBnPFgYioOWTNjtFvkXx1c405lLaxFoHhJYUvOiwPcj2dfV+NzSGzxdrEZ1QubEddnXbKIytgXpILI9rNeWKz0Mlc7SBknjh61NoOuJ1fWI3JoMfhq3wPMTsECd7sB2X6l0NR87pSMhoMSTe8/Q5PAU9Kz2wpj2jju/xsVbyvqLGJ1uHQkhKWWhU5xlLX5vYeCia6+Vf+X7LNzVYd3YD+/xiEhrgrqDsJKfKSq8qFV1wJmMBNHZVZ8NdIj7eX5bsl0xEG11qzDhZmkIVlYtRkkPzcqBkW2Nlofy0fBQHVoB9Tn2Wj+FnDhFccuTASaYwHrZfhaeq9JbQ0+5lLZNjIGYTEVJ8POksBCgNZJi8tC3JBYrL5ndx9Hv/MMbwdAFWInbrZCMVdtO22VDvp/PgvTTB0sLqpnJ/DnAzeTzUwYAWa5j9jKU4W0lJwZA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nD7YRJrAdKe5dS2Fn9ArU7ifmVJZm5k8fmoC+kToivA=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TTUHyXTvG9RpE2JCVWtvrHPIWrz0efhD/vadrl5CehY=</DigestValue>
      </Reference>
      <Reference URI="/xl/drawings/drawing2.xml?ContentType=application/vnd.openxmlformats-officedocument.drawing+xml">
        <DigestMethod Algorithm="http://www.w3.org/2001/04/xmlenc#sha256"/>
        <DigestValue>X+DONNgeQ0cU+/mCzpX86xVNVVC4IXd4KqGZDBAVdyo=</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BH6tMGntSp6d1H+crc1BGpRiRkOrSIYrTspQ3qsDQWE=</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AJci5Be0CRDleVsNg8BL0mwaxMTf0Py3Snf7bIOIAIk=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PFntipawd62OshiQ5FEFdS/PaRFgLSeS78MGnqDDkWI=</DigestValue>
      </Reference>
      <Reference URI="/xl/externalLinks/externalLink13.xml?ContentType=application/vnd.openxmlformats-officedocument.spreadsheetml.externalLink+xml">
        <DigestMethod Algorithm="http://www.w3.org/2001/04/xmlenc#sha256"/>
        <DigestValue>Kd3kII2yfXLiV2/1lG6eUlR0d4wvLo58NELZNbarNvg=</DigestValue>
      </Reference>
      <Reference URI="/xl/externalLinks/externalLink14.xml?ContentType=application/vnd.openxmlformats-officedocument.spreadsheetml.externalLink+xml">
        <DigestMethod Algorithm="http://www.w3.org/2001/04/xmlenc#sha256"/>
        <DigestValue>SjrJFu15nVIqPK9/6GfpV3bBo9c5lz1g2H0GKx+G1U4=</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nJc3TJF9oyDGVhq/TI9jWbVHhJKfkdmfzmhNhsz7+Ns=</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zo8i4PiO0oQbrkdQDNrAKwnv6MoFdOk4+H9hD6PZsHI=</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D1Hd9JFkgstdVZ5HQeWH0cZ1Nz/RhSSSLcYnp4XfcW8=</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xqi1aJ1OBykPf/h4QQk9aycJy6ux6Nsvu4ZXYqhUYqo=</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C2LmaQuz5Wn5agOlK0sB00KvAfjsMRMmpCZFEHBhmqc=</DigestValue>
      </Reference>
      <Reference URI="/xl/externalLinks/externalLink31.xml?ContentType=application/vnd.openxmlformats-officedocument.spreadsheetml.externalLink+xml">
        <DigestMethod Algorithm="http://www.w3.org/2001/04/xmlenc#sha256"/>
        <DigestValue>kdMVeV63be6Ml2MomYZc0PZDOgWdY8JP3L0UscXoqvY=</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r+EXOtk8ZQS76PW4ZHZuCB1/aA7ECOBWPDQPnuf2fmk=</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emw+auckGCG1YAVd+7Ud9aXscX21MnpMdcIeWCFyI/Y=</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jb9QUMlrFlWyUi60k044beCM38VQKwNsCK4UteFivT4=</DigestValue>
      </Reference>
      <Reference URI="/xl/externalLinks/externalLink48.xml?ContentType=application/vnd.openxmlformats-officedocument.spreadsheetml.externalLink+xml">
        <DigestMethod Algorithm="http://www.w3.org/2001/04/xmlenc#sha256"/>
        <DigestValue>4VoHRU+x/naWhESvv4KtgIN776pM3R5VTrxhaY2sW8o=</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KNzDPjYX9MBSwKt32W5Xu46E7sT2bbFbWqyCdUK0huE=</DigestValue>
      </Reference>
      <Reference URI="/xl/externalLinks/externalLink50.xml?ContentType=application/vnd.openxmlformats-officedocument.spreadsheetml.externalLink+xml">
        <DigestMethod Algorithm="http://www.w3.org/2001/04/xmlenc#sha256"/>
        <DigestValue>mVgx+QJvg2qyVpVRCJFfbYKPQxTkKwHrLyO/vhcaZpg=</DigestValue>
      </Reference>
      <Reference URI="/xl/externalLinks/externalLink51.xml?ContentType=application/vnd.openxmlformats-officedocument.spreadsheetml.externalLink+xml">
        <DigestMethod Algorithm="http://www.w3.org/2001/04/xmlenc#sha256"/>
        <DigestValue>eYk+yY/KRnyfViL5NIQaEybvfIdXr5G5FT7jFkkmE18=</DigestValue>
      </Reference>
      <Reference URI="/xl/externalLinks/externalLink52.xml?ContentType=application/vnd.openxmlformats-officedocument.spreadsheetml.externalLink+xml">
        <DigestMethod Algorithm="http://www.w3.org/2001/04/xmlenc#sha256"/>
        <DigestValue>fufdo/1UDYO6gJBkDFwiy2/Zi4sZnKEeoBRxDm04z/s=</DigestValue>
      </Reference>
      <Reference URI="/xl/externalLinks/externalLink53.xml?ContentType=application/vnd.openxmlformats-officedocument.spreadsheetml.externalLink+xml">
        <DigestMethod Algorithm="http://www.w3.org/2001/04/xmlenc#sha256"/>
        <DigestValue>rbX3vp0a5BfV+LNwdQs4sG0UPD0zipsyxsYv3NkxhIs=</DigestValue>
      </Reference>
      <Reference URI="/xl/externalLinks/externalLink54.xml?ContentType=application/vnd.openxmlformats-officedocument.spreadsheetml.externalLink+xml">
        <DigestMethod Algorithm="http://www.w3.org/2001/04/xmlenc#sha256"/>
        <DigestValue>Pay17/UxSB2ivXzHGuwtXb2xE3UznzO3WEtZWPa8xjE=</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+Ya+eqa5bUI0Bdh072Wd61VC9SXVp5tUVZmhCn8CfrQ=</DigestValue>
      </Reference>
      <Reference URI="/xl/externalLinks/externalLink57.xml?ContentType=application/vnd.openxmlformats-officedocument.spreadsheetml.externalLink+xml">
        <DigestMethod Algorithm="http://www.w3.org/2001/04/xmlenc#sha256"/>
        <DigestValue>0eF9D2If0jlWch0sqiOlxUDmLlFHUex/Sy+ViEl72oA=</DigestValue>
      </Reference>
      <Reference URI="/xl/externalLinks/externalLink58.xml?ContentType=application/vnd.openxmlformats-officedocument.spreadsheetml.externalLink+xml">
        <DigestMethod Algorithm="http://www.w3.org/2001/04/xmlenc#sha256"/>
        <DigestValue>e7u8PF9dEYN1M5lJ507tAAhpn1rxlhhyVcd/6h2sKdQ=</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qYwX1ggixV0aimq7Zt8gafXFlKxOP6DTS1vfVBj3+IY=</DigestValue>
      </Reference>
      <Reference URI="/xl/externalLinks/externalLink61.xml?ContentType=application/vnd.openxmlformats-officedocument.spreadsheetml.externalLink+xml">
        <DigestMethod Algorithm="http://www.w3.org/2001/04/xmlenc#sha256"/>
        <DigestValue>By9TeMGlXfZZaqsS9HMZwcUhIlj88hS7tOtv1AoGVII=</DigestValue>
      </Reference>
      <Reference URI="/xl/externalLinks/externalLink62.xml?ContentType=application/vnd.openxmlformats-officedocument.spreadsheetml.externalLink+xml">
        <DigestMethod Algorithm="http://www.w3.org/2001/04/xmlenc#sha256"/>
        <DigestValue>R4KBdyUwSkZJISANy1hiYa3UWuN5DTkaVUwVy3NHdlY=</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CehS0uyoO8P/tdMK3k82lQYQ7ruDeTgSp0VqxeUPfXs=</DigestValue>
      </Reference>
      <Reference URI="/xl/externalLinks/externalLink9.xml?ContentType=application/vnd.openxmlformats-officedocument.spreadsheetml.externalLink+xml">
        <DigestMethod Algorithm="http://www.w3.org/2001/04/xmlenc#sha256"/>
        <DigestValue>RmDovF0KCUyV9EfJ3hb5EJGIweaFDXWrh6jppejThcc=</DigestValue>
      </Reference>
      <Reference URI="/xl/media/image1.emf?ContentType=image/x-emf">
        <DigestMethod Algorithm="http://www.w3.org/2001/04/xmlenc#sha256"/>
        <DigestValue>YeAp4EUy3PYkQthnHClPFMSim2AATiZFvnl4st+L/9g=</DigestValue>
      </Reference>
      <Reference URI="/xl/media/image2.emf?ContentType=image/x-emf">
        <DigestMethod Algorithm="http://www.w3.org/2001/04/xmlenc#sha256"/>
        <DigestValue>XEuIdovKc8SebQOfh5Qy3Lf8xdCg2uz7zx6G1ZSDBOc=</DigestValue>
      </Reference>
      <Reference URI="/xl/media/image3.emf?ContentType=image/x-emf">
        <DigestMethod Algorithm="http://www.w3.org/2001/04/xmlenc#sha256"/>
        <DigestValue>ZET3Jx9pOCKTyaN6044DuwdDke/pytzrR6m6xSDu3Xg=</DigestValue>
      </Reference>
      <Reference URI="/xl/media/image4.emf?ContentType=image/x-emf">
        <DigestMethod Algorithm="http://www.w3.org/2001/04/xmlenc#sha256"/>
        <DigestValue>Dh5T0FNC+VFrcBJaHwNI8ptDjjJtMZJ3jNHbis110qY=</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v5j0VucXOIWCF1prXahGED6zgPuUaYK60gOCTWU3Oeg=</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+r14b2AsqjT4Zc7Y1KBpAKmgdKsPI2MamZWpK3kk5fo=</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6BvVuHz5nUjo+z3z25npXlERJ+8zsIBuDwvzTlqZhUc=</DigestValue>
      </Reference>
      <Reference URI="/xl/sharedStrings.xml?ContentType=application/vnd.openxmlformats-officedocument.spreadsheetml.sharedStrings+xml">
        <DigestMethod Algorithm="http://www.w3.org/2001/04/xmlenc#sha256"/>
        <DigestValue>xsYX0l6g/scmqr99FiV/2WWrSmF1OWc9cWah+pAAlOI=</DigestValue>
      </Reference>
      <Reference URI="/xl/styles.xml?ContentType=application/vnd.openxmlformats-officedocument.spreadsheetml.styles+xml">
        <DigestMethod Algorithm="http://www.w3.org/2001/04/xmlenc#sha256"/>
        <DigestValue>HRp8sTdP84FqX7y9VfmzQNxslk26cg3ba61LAGarZyw=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NQa6iqOOYaPUZB3p0rZgpybAZPR3n+j7CE0I9jmiICc=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YSKwS4WTDhEro56jy9Ogi+0HFeQ8Do7z//PO1cND7HY=</DigestValue>
      </Reference>
      <Reference URI="/xl/worksheets/sheet2.xml?ContentType=application/vnd.openxmlformats-officedocument.spreadsheetml.worksheet+xml">
        <DigestMethod Algorithm="http://www.w3.org/2001/04/xmlenc#sha256"/>
        <DigestValue>HFfMwnuei3MGdaeJaxRidTA7cluTbizMaL5d4D5dOpM=</DigestValue>
      </Reference>
      <Reference URI="/xl/worksheets/sheet3.xml?ContentType=application/vnd.openxmlformats-officedocument.spreadsheetml.worksheet+xml">
        <DigestMethod Algorithm="http://www.w3.org/2001/04/xmlenc#sha256"/>
        <DigestValue>ooaJ5rXmFCkuv5YX1Q7c5g0MXVOwD3vhPiGMOxJ68vk=</DigestValue>
      </Reference>
      <Reference URI="/xl/worksheets/sheet4.xml?ContentType=application/vnd.openxmlformats-officedocument.spreadsheetml.worksheet+xml">
        <DigestMethod Algorithm="http://www.w3.org/2001/04/xmlenc#sha256"/>
        <DigestValue>cwlap5ORT3GTldWwPecofXzfCP8O9WW8E3zqaTZUExA=</DigestValue>
      </Reference>
      <Reference URI="/xl/worksheets/sheet5.xml?ContentType=application/vnd.openxmlformats-officedocument.spreadsheetml.worksheet+xml">
        <DigestMethod Algorithm="http://www.w3.org/2001/04/xmlenc#sha256"/>
        <DigestValue>DfAuWPoIcuPJ3kqKR2xkVKMda3u7mj2TYf4vebNp1BQ=</DigestValue>
      </Reference>
      <Reference URI="/xl/worksheets/sheet6.xml?ContentType=application/vnd.openxmlformats-officedocument.spreadsheetml.worksheet+xml">
        <DigestMethod Algorithm="http://www.w3.org/2001/04/xmlenc#sha256"/>
        <DigestValue>IGJhDJ5VVXAUpDsYQrPrXL0qOZDaIAhnjRW5NmbZe30=</DigestValue>
      </Reference>
      <Reference URI="/xl/worksheets/sheet7.xml?ContentType=application/vnd.openxmlformats-officedocument.spreadsheetml.worksheet+xml">
        <DigestMethod Algorithm="http://www.w3.org/2001/04/xmlenc#sha256"/>
        <DigestValue>jG3tO94RQN4xunrelW3bv5FKtJIRoNJWbEvo+/Y9FRc=</DigestValue>
      </Reference>
    </Manifest>
    <SignatureProperties>
      <SignatureProperty Id="idSignatureTime" Target="#idPackageSignature">
        <mdssi:SignatureTime xmlns:mdssi="http://schemas.openxmlformats.org/package/2006/digital-signature">
          <mdssi:Format>YYYY-MM-DDThh:mm:ssTZD</mdssi:Format>
          <mdssi:Value>2025-03-31T12:28:29Z</mdssi:Value>
        </mdssi:SignatureTime>
      </SignatureProperty>
    </SignatureProperties>
  </Object>
  <Object Id="idOfficeObject">
    <SignatureProperties>
      <SignatureProperty Id="idOfficeV1Details" Target="#idPackageSignature">
        <SignatureInfoV1 xmlns="http://schemas.microsoft.com/office/2006/digsig">
          <SetupID>{76D87E6E-A082-4C5A-94A5-4435A31C01E1}</SetupID>
          <SignatureText>Daniel Elicetche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2025-03-31T12:28:29Z</xd:SigningTime>
          <xd:SigningCertificate>
            <xd:Cert>
              <xd:CertDigest>
                <DigestMethod Algorithm="http://www.w3.org/2001/04/xmlenc#sha256"/>
                <DigestValue>z3VJwsCsxipC0+A8obtzt1wsQleUx9C9tNu/vUFPxKY=</DigestValue>
              </xd:CertDigest>
              <xd:IssuerSerial>
                <X509IssuerName>C=PY, O=DOCUMENTA S.A., SERIALNUMBER=RUC80050172-1, CN=CA-DOCUMENTA S.A.</X509IssuerName>
                <X509SerialNumber>357746916833914601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AeFAAAEgoAACBFTUYAAAEA3BkAAJ0AAAAGAAAAAAAAAAAAAAAAAAAAgAcAADgEAAA1AQAArgAAAAAAAAAAAAAAAAAAAAi3BACwpw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DAAAADcAAAAgAAAAWgAAAAEAAAAAwIBBjuOA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tAAAAIAAAADQBAABaAAAALQAAACAAAAAIAQAAOwAAACEA8AAAAAAAAAAAAAAAgD8AAAAAAAAAAAAAgD8AAAAAAAAAAAAAAAAAAAAAAAAAAAAAAAAAAAAAAAAAACUAAAAMAAAAAAAAgCgAAAAMAAAAAwAAACcAAAAYAAAAAwAAAAAAAAD///8AAAAAACUAAAAMAAAAAwAAAEwAAABkAAAALQAAACAAAAA0AQAAVgAAAC0AAAAgAAAACAEAADcAAAAhAPAAAAAAAAAAAAAAAIA/AAAAAAAAAAAAAIA/AAAAAAAAAAAAAAAAAAAAAAAAAAAAAAAAAAAAAAAAAAAlAAAADAAAAAAAAIAoAAAADAAAAAMAAAAnAAAAGAAAAAMAAAAAAAAA////AAAAAAAlAAAADAAAAAMAAABMAAAAZAAAAC0AAAA7AAAAuwAAAFYAAAAtAAAAOwAAAI8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0AAAA7AAAAvAAAAFcAAAAlAAAADAAAAAMAAABUAAAAtAAAAC4AAAA7AAAAugAAAFYAAAABAAAAAMCAQY7jgEEuAAAAOwAAABEAAABMAAAAAAAAAAAAAAAAAAAA//////////9wAAAARABhAG4AaQBlAGwAIABFAGwAaQBjAGUAdABjAGgAZQAgAAAADgAAAAoAAAALAAAABQAAAAoAAAAFAAAABQAAAAoAAAAFAAAABQAAAAkAAAAKAAAABwAAAAkAAAALAAAACgAAAAUAAABLAAAAQAAAADAAAAAFAAAAIAAAAAEAAAABAAAAEAAAAAAAAAAAAAAAQAEAAKAAAAAAAAAAAAAAAEABAACgAAAAJQAAAAwAAAACAAAAJwAAABgAAAAEAAAAAAAAAP///wAAAAAAJQAAAAwAAAAEAAAATAAAAGQAAAAAAAAAYQAAAD8BAACbAAAAAAAAAGEAAABAAQAAOwAAACEA8AAAAAAAAAAAAAAAgD8AAAAAAAAAAAAAgD8AAAAAAAAAAAAAAAAAAAAAAAAAAAAAAAAAAAAAAAAAACUAAAAMAAAAAAAAgCgAAAAMAAAABAAAACcAAAAYAAAABAAAAAAAAAD///8AAAAAACUAAAAMAAAABAAAAEwAAABkAAAACwAAAGEAAAA0AQAAcQAAAAsAAABhAAAAKgEAABEAAAAhAPAAAAAAAAAAAAAAAIA/AAAAAAAAAAAAAIA/AAAAAAAAAAAAAAAAAAAAAAAAAAAAAAAAAAAAAAAAAAAlAAAADAAAAAAAAIAoAAAADAAAAAQAAABSAAAAcAEAAAQ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CwAAAGEAAAA1AQAAcgAAACUAAAAMAAAABAAAAFQAAACsAAAADAAAAGEAAABlAAAAcQAAAAEAAAAAwIBBjuOAQQwAAABhAAAAEAAAAEwAAAAAAAAAAAAAAAAAAAD//////////2wAAABEAGEAbgBpAGUAbAAgAEUAbABpAGMAZQB0AGMAaABlAAkAAAAHAAAABwAAAAMAAAAHAAAAAwAAAAQAAAAHAAAAAwAAAAMAAAAGAAAABwAAAAQAAAAGAAAABwAAAAcAAABLAAAAQAAAADAAAAAFAAAAIAAAAAEAAAABAAAAEAAAAAAAAAAAAAAAQAEAAKAAAAAAAAAAAAAAAEABAACgAAAAJQAAAAwAAAACAAAAJwAAABgAAAAFAAAAAAAAAP///wAAAAAAJQAAAAwAAAAFAAAATAAAAGQAAAALAAAAdgAAADQBAACGAAAACwAAAHYAAAAqAQAAEQAAACEA8AAAAAAAAAAAAAAAgD8AAAAAAAAAAAAAgD8AAAAAAAAAAAAAAAAAAAAAAAAAAAAAAAAAAAAAAAAAACUAAAAMAAAAAAAAgCgAAAAMAAAABQAAACUAAAAMAAAABAAAABgAAAAMAAAAAAAAAhIAAAAMAAAAAQAAAB4AAAAYAAAACwAAAHYAAAA1AQAAhwAAACUAAAAMAAAABAAAAFQAAAB4AAAADAAAAHYAAAA1AAAAhgAAAAEAAAAAwIBBjuOAQQwAAAB2AAAABwAAAEwAAAAAAAAAAAAAAAAAAAD//////////1wAAABTAGkAbgBkAGkAYwBvAHgABwAAAAMAAAAHAAAACAAAAAMAAAAGAAAACAAAAEsAAABAAAAAMAAAAAUAAAAgAAAAAQAAAAEAAAAQAAAAAAAAAAAAAABAAQAAoAAAAAAAAAAAAAAAQAEAAKAAAAAlAAAADAAAAAIAAAAnAAAAGAAAAAUAAAAAAAAA////AAAAAAAlAAAADAAAAAUAAABMAAAAZAAAAAsAAACLAAAABwEAAJsAAAALAAAAiwAAAP0AAAARAAAAIQDwAAAAAAAAAAAAAACAPwAAAAAAAAAAAACAPwAAAAAAAAAAAAAAAAAAAAAAAAAAAAAAAAAAAAAAAAAAJQAAAAwAAAAAAACAKAAAAAwAAAAFAAAAJQAAAAwAAAAEAAAAGAAAAAwAAAAAAAACEgAAAAwAAAABAAAAFgAAAAwAAAAAAAAAVAAAACwBAAAMAAAAiwAAAAYBAACbAAAAAQAAAADAgEGO44BBDAAAAIsAAAAlAAAATAAAAAQAAAALAAAAiwAAAAgBAACcAAAAmAAAAEYAaQByAG0AYQBkAG8AIABwAG8AcgA6ACAARABBAE4ASQBFAEwAIABPAFMAVgBBAEwARABPACAARQBMAEkAQwBFAFQAQwBIAEUAeQAGAAAAAwAAAAUAAAALAAAABwAAAAgAAAAIAAAABAAAAAgAAAAIAAAABQAAAAMAAAAEAAAACQAAAAgAAAAKAAAAAwAAAAcAAAAGAAAABAAAAAoAAAAHAAAACAAAAAgAAAAGAAAACQAAAAoAAAAEAAAABwAAAAYAAAADAAAACAAAAAcAAAAHAAAACAAAAAkAAAAHAAAAFgAAAAwAAAAAAAAAJQAAAAwAAAACAAAADgAAABQAAAAAAAAAEAAAABQAAAA=</Object>
  <Object Id="idInvalidSigLnImg">AQAAAGwAAAAAAAAAAAAAAD8BAACfAAAAAAAAAAAAAAAeFAAAEgoAACBFTUYAAAEAzB8AALAAAAAGAAAAAAAAAAAAAAAAAAAAgAcAADgEAAA1AQAArgAAAAAAAAAAAAAAAAAAAAi3BACwpw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sAAAAEAAAAHgAAABcAAAALAAAABAAAABQAAAAUAAAAIQDwAAAAAAAAAAAAAACAPwAAAAAAAAAAAACAPwAAAAAAAAAAAAAAAAAAAAAAAAAAAAAAAAAAAAAAAAAAJQAAAAwAAAAAAACAKAAAAAwAAAABAAAAUAAAAHQDAAANAAAABQAAABwAAAAUAAAADQ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CoAAAAFAAAAhAAAABUAAAAqAAAABQAAAFs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ISAAAADAAAAAEAAAAeAAAAGAAAACoAAAAFAAAAhQAAABYAAAAlAAAADAAAAAEAAABUAAAAqAAAACsAAAAFAAAAgwAAABUAAAABAAAAAMCAQY7jgEErAAAABQAAAA8AAABMAAAAAAAAAAAAAAAAAAAA//////////9sAAAARgBpAHIAbQBhACAAbgBvACAAdgDhAGwAaQBkAGEAAAAGAAAAAwAAAAUAAAALAAAABwAAAAQAAAAHAAAACAAAAAQAAAAGAAAABwAAAAMAAAADAAAACA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hIAAAAMAAAAAQAAABYAAAAMAAAACAAAAFQAAABUAAAADAAAADcAAAAgAAAAWgAAAAEAAAAAwIBBjuOAQQwAAABbAAAAAQAAAEwAAAAEAAAACwAAADcAAAAiAAAAWwAAAFAAAABYAGEAFQAAABYAAAAMAAAAAAAAACUAAAAMAAAAAgAAACcAAAAYAAAABAAAAAAAAAD///8AAAAAACUAAAAMAAAABAAAAEwAAABkAAAALQAAACAAAAA0AQAAWgAAAC0AAAAgAAAACAEAADsAAAAhAPAAAAAAAAAAAAAAAIA/AAAAAAAAAAAAAIA/AAAAAAAAAAAAAAAAAAAAAAAAAAAAAAAAAAAAAAAAAAAlAAAADAAAAAAAAIAoAAAADAAAAAQAAAAnAAAAGAAAAAQAAAAAAAAA////AAAAAAAlAAAADAAAAAQAAABMAAAAZAAAAC0AAAAgAAAANAEAAFYAAAAtAAAAIAAAAAgBAAA3AAAAIQDwAAAAAAAAAAAAAACAPwAAAAAAAAAAAACAPwAAAAAAAAAAAAAAAAAAAAAAAAAAAAAAAAAAAAAAAAAAJQAAAAwAAAAAAACAKAAAAAwAAAAEAAAAJwAAABgAAAAEAAAAAAAAAP///wAAAAAAJQAAAAwAAAAEAAAATAAAAGQAAAAtAAAAOwAAALsAAABWAAAALQAAADsAAACP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CEgAAAAwAAAABAAAAHgAAABgAAAAtAAAAOwAAALwAAABXAAAAJQAAAAwAAAAEAAAAVAAAALQAAAAuAAAAOwAAALoAAABWAAAAAQAAAADAgEGO44BBLgAAADsAAAARAAAATAAAAAAAAAAAAAAAAAAAAP//////////cAAAAEQAYQBuAGkAZQBsACAARQBsAGkAYwBlAHQAYwBoAGUAIAA8AA4AAAAKAAAACwAAAAUAAAAKAAAABQAAAAUAAAAKAAAABQAAAAUAAAAJAAAACgAAAAcAAAAJAAAACwAAAAoAAAAF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sAAABhAAAANAEAAHEAAAALAAAAYQAAACoBAAARAAAAIQDwAAAAAAAAAAAAAACAPwAAAAAAAAAAAACAPwAAAAAAAAAAAAAAAAAAAAAAAAAAAAAAAAAAAAAAAAAAJQAAAAwAAAAAAACAKAAAAAwAAAAFAAAAJQAAAAwAAAABAAAAGAAAAAwAAAAAAAACEgAAAAwAAAABAAAAHgAAABgAAAALAAAAYQAAADUBAAByAAAAJQAAAAwAAAABAAAAVAAAAKwAAAAMAAAAYQAAAGUAAABxAAAAAQAAAADAgEGO44BBDAAAAGEAAAAQAAAATAAAAAAAAAAAAAAAAAAAAP//////////bAAAAEQAYQBuAGkAZQBsACAARQBsAGkAYwBlAHQAYwBoAGUACQAAAAcAAAAHAAAAAwAAAAcAAAADAAAABAAAAAcAAAADAAAAAwAAAAYAAAAHAAAABAAAAAYAAAAHAAAABwAAAEsAAABAAAAAMAAAAAUAAAAgAAAAAQAAAAEAAAAQAAAAAAAAAAAAAABAAQAAoAAAAAAAAAAAAAAAQAEAAKAAAAAlAAAADAAAAAIAAAAnAAAAGAAAAAUAAAAAAAAA////AAAAAAAlAAAADAAAAAUAAABMAAAAZAAAAAsAAAB2AAAANAEAAIYAAAALAAAAdgAAACoBAAARAAAAIQDwAAAAAAAAAAAAAACAPwAAAAAAAAAAAACAPwAAAAAAAAAAAAAAAAAAAAAAAAAAAAAAAAAAAAAAAAAAJQAAAAwAAAAAAACAKAAAAAwAAAAFAAAAJQAAAAwAAAABAAAAGAAAAAwAAAAAAAACEgAAAAwAAAABAAAAHgAAABgAAAALAAAAdgAAADUBAACHAAAAJQAAAAwAAAABAAAAVAAAAHgAAAAMAAAAdgAAADUAAACGAAAAAQAAAADAgEGO44BBDAAAAHYAAAAHAAAATAAAAAAAAAAAAAAAAAAAAP//////////XAAAAFMAaQBuAGQAaQBjAG8AOgAHAAAAAwAAAAcAAAAIAAAAAwAAAAYAAAAIAAAASwAAAEAAAAAwAAAABQAAACAAAAABAAAAAQAAABAAAAAAAAAAAAAAAEABAACgAAAAAAAAAAAAAABAAQAAoAAAACUAAAAMAAAAAgAAACcAAAAYAAAABQAAAAAAAAD///8AAAAAACUAAAAMAAAABQAAAEwAAABkAAAACwAAAIsAAAAHAQAAmwAAAAsAAACLAAAA/QAAABEAAAAhAPAAAAAAAAAAAAAAAIA/AAAAAAAAAAAAAIA/AAAAAAAAAAAAAAAAAAAAAAAAAAAAAAAAAAAAAAAAAAAlAAAADAAAAAAAAIAoAAAADAAAAAUAAAAlAAAADAAAAAEAAAAYAAAADAAAAAAAAAISAAAADAAAAAEAAAAWAAAADAAAAAAAAABUAAAALAEAAAwAAACLAAAABgEAAJsAAAABAAAAAMCAQY7jgEEMAAAAiwAAACUAAABMAAAABAAAAAsAAACLAAAACAEAAJwAAACYAAAARgBpAHIAbQBhAGQAbwAgAHAAbwByADoAIABEAEEATgBJAEUATAAgAE8AUwBWAEEATABEAE8AIABFAEwASQBDAEUAVABDAEgARQB0AAYAAAADAAAABQAAAAsAAAAHAAAACAAAAAgAAAAEAAAACAAAAAgAAAAFAAAAAwAAAAQAAAAJAAAACAAAAAoAAAADAAAABwAAAAYAAAAEAAAACgAAAAcAAAAIAAAACAAAAAYAAAAJAAAACgAAAAQAAAAHAAAABgAAAAMAAAAIAAAABwAAAAcAAAAIAAAACQAAAAcAAAAWAAAADAAAAAAAAAAlAAAADAAAAAIAAAAOAAAAFAAAAAAAAAAQAAAAFA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atiteQtRmL92J2rvtzkabW9aZxWvAaM+OE3EuloR+DA=</DigestValue>
    </Reference>
    <Reference Type="http://www.w3.org/2000/09/xmldsig#Object" URI="#idOfficeObject">
      <DigestMethod Algorithm="http://www.w3.org/2001/04/xmlenc#sha256"/>
      <DigestValue>4fUllyhNVTANG+1WHJgod1miLxusJ2U51nPtgMW5kJ4=</DigestValue>
    </Reference>
    <Reference Type="http://uri.etsi.org/01903#SignedProperties" URI="#idSignedProperties">
      <Transforms>
        <Transform Algorithm="http://www.w3.org/TR/2001/REC-xml-c14n-20010315"/>
      </Transforms>
      <DigestMethod Algorithm="http://www.w3.org/2001/04/xmlenc#sha256"/>
      <DigestValue>cgymsHySG/qVng3F2MjKXuRgww7CTVmCMg+cigH/Q6Q=</DigestValue>
    </Reference>
    <Reference Type="http://www.w3.org/2000/09/xmldsig#Object" URI="#idValidSigLnImg">
      <DigestMethod Algorithm="http://www.w3.org/2001/04/xmlenc#sha256"/>
      <DigestValue>85bepiA96iCUfmHnTKcuNEwBxiuBG821TPLjpydDV74=</DigestValue>
    </Reference>
    <Reference Type="http://www.w3.org/2000/09/xmldsig#Object" URI="#idInvalidSigLnImg">
      <DigestMethod Algorithm="http://www.w3.org/2001/04/xmlenc#sha256"/>
      <DigestValue>Em2ax8NPOcweU0mkDYC6CeSZkojQ/mV+7w51wHitMaU=</DigestValue>
    </Reference>
  </SignedInfo>
  <SignatureValue>CzDIE1lkQc5fZ4N1nNPDX5qtEwS71iQ+MtfyKonlAW8FB5dxP7jZuJPcxWTVW/3lIX9194x68wS1
/FPdD/Xy4lCNIhXe4073NR/kFy7rRjudvz/3cREkcGSsu64VvcJMc6B6czR6HdJjisAjsfJT5yrQ
+R5gieY4zxx0/JKSyoWWDavGXBwwALHEAUoSnUG9OqsuKLp8dMomMWxXqOcu9LpO5lj7oiPoTSj2
PD8gv+u1S9POw8RU4+jtOBgJ/Skog8eCw5qC4FsPnCGikM2FsFz0ieIivGP9+qhv83zPCZhfc6IZ
Ao+w/F6T59HdVcOmBfPuv1FePutOl3WQU8N2MQ==</SignatureValue>
  <KeyInfo>
    <X509Data>
      <X509Certificate>MIIIiDCCBnCgAwIBAgIIV1Sc97u5h7cwDQYJKoZIhvcNAQELBQAwWjEaMBgGA1UEAwwRQ0EtRE9DVU1FTlRBIFMuQS4xFjAUBgNVBAUTDVJVQzgwMDUwMTcyLTExFzAVBgNVBAoMDkRPQ1VNRU5UQSBTLkEuMQswCQYDVQQGEwJQWTAeFw0yNDA4MDExOTQ3MDBaFw0yNjA4MDExOTQ3MDBaMIG/MSYwJAYDVQQDDB1BTlRPTklPIEhFQ1RPUiBKQVZJRVIgQ0VKVUVMQTESMBAGA1UEBRMJQ0k4NjkxNzExMR4wHAYDVQQqDBVBTlRPTklPIEhFQ1RPUiBKQVZJRVIxEDAOBgNVBAQMB0NFSlVFTEExCzAJBgNVBAsMAkYyMTUwMwYDVQQKDCxDRVJUSUZJQ0FETyBDVUFMSUZJQ0FETyBERSBGSVJNQSBFTEVDVFJPTklDQTELMAkGA1UEBhMCUFkwggEiMA0GCSqGSIb3DQEBAQUAA4IBDwAwggEKAoIBAQD4OCkIjz4p6LeSnroto9Y5XY1KKPm/aZ0VN2/Hc83muvSIrRKBWwnKPPNly1MvpgKHgCWcKPioE+AuwSBH3gheSqQ8LteIKuf10lq6IfJiBlGCnQ01mYQIm4vd2uqcZ3v6uDkhjVXmbGyN2P3mIY2Yswp4IMhtWbhTor6pyX/lNEJVFWGwiQynmS0oK0jvVUI+ZIRX3Ewel137rFXNAvRPUqp7VD+bcf2N34hEq4jU6WNJ+P3oI7fharRFxJvE60fJYOjJB/bbY3J62Y/r89MvAvJgFCsBBC8YWeiyiEU1RZRPQNMWRUiPNOftiM1uDPqDAqRXO2Ck+5NtTVLtiactAgMBAAGjggPqMIID5jAMBgNVHRMBAf8EAjAAMB8GA1UdIwQYMBaAFKE9hSvN2CyWHzkCDJ9TO1jYlQt7MIGUBggrBgEFBQcBAQSBhzCBhDBVBggrBgEFBQcwAoZJaHR0cHM6Ly93d3cuZGlnaXRvLmNvbS5weS91cGxvYWRzL2NlcnRpZmljYWRvLWRvY3VtZW50YS1zYS0xNTM1MTE3NzcxLmNydDArBggrBgEFBQcwAYYfaHR0cHM6Ly93d3cuZGlnaXRvLmNvbS5weS9vY3NwLzBNBgNVHREERjBEgRZhY2VqdWVsYUBwdWVudGVuZXQuY29t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YOqSU5WJS1ny1QEESiVarZ3M1MAwDgYDVR0PAQH/BAQDAgXgMA0GCSqGSIb3DQEBCwUAA4ICAQCABtYc8xpJsLtITTTY6DXknsdqytBqtJ7LzNqe6TiBOrf8gKy71TL41idlNl3mqTCymV62fbiCqC5D6AwRO4bYDjdntwz107jxstFssRnZ5Az1LkFuiEygr2XzF8w88OTrXS814YDh2TgWoSsoBc8mSweydAysGXofHrJ+W6T7ZUyLt/irvoK9rbKliNWHw4xGfTRWxo/uDQg32KGNfYuCnKlrViyRnwuv862m+wAvAM0j9b/RTGFYkPQaMjx6+fu/eSuGQvJ5eXV6k6I7NjOXPaUdeCN72QpHExVEbYhLWibPAGNZUUeNVtm8VzPQ1UEu8JOXD2i/hZ2+LoESYLZ8lOTVc4jEY0QMPOnRKVjys0KfT4o3epaqbBUA8G4VoBlnRKd8ubdi90SZpJeh4WB8/NvdZ1o7r1qLD+IatpdwuqIWmVf0Enpz6PYsF4jK/+OjUz/Ej9jFsfFE9z5+P+8flT17LQ2RYqJghyjLlWrVkHohQuneYlO4P7v9MhS+wN1RBOI6dSM4U9yLFxPiEByDeyz+sxnjLOunPoFBUZiJnDEdhRkg+Al/z1annmTsLDwPme9pKsdOoI+99SOUEXw5+hAU9B8RggwnKp2wzH4GVHfOucDwBfCn9B1y37nrn3vwvZZSrzBgCiLOTfd/JXTKUvLYcA4YL231R6oeMdQM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nD7YRJrAdKe5dS2Fn9ArU7ifmVJZm5k8fmoC+kToivA=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TTUHyXTvG9RpE2JCVWtvrHPIWrz0efhD/vadrl5CehY=</DigestValue>
      </Reference>
      <Reference URI="/xl/drawings/drawing2.xml?ContentType=application/vnd.openxmlformats-officedocument.drawing+xml">
        <DigestMethod Algorithm="http://www.w3.org/2001/04/xmlenc#sha256"/>
        <DigestValue>X+DONNgeQ0cU+/mCzpX86xVNVVC4IXd4KqGZDBAVdyo=</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BH6tMGntSp6d1H+crc1BGpRiRkOrSIYrTspQ3qsDQWE=</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AJci5Be0CRDleVsNg8BL0mwaxMTf0Py3Snf7bIOIAIk=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PFntipawd62OshiQ5FEFdS/PaRFgLSeS78MGnqDDkWI=</DigestValue>
      </Reference>
      <Reference URI="/xl/externalLinks/externalLink13.xml?ContentType=application/vnd.openxmlformats-officedocument.spreadsheetml.externalLink+xml">
        <DigestMethod Algorithm="http://www.w3.org/2001/04/xmlenc#sha256"/>
        <DigestValue>Kd3kII2yfXLiV2/1lG6eUlR0d4wvLo58NELZNbarNvg=</DigestValue>
      </Reference>
      <Reference URI="/xl/externalLinks/externalLink14.xml?ContentType=application/vnd.openxmlformats-officedocument.spreadsheetml.externalLink+xml">
        <DigestMethod Algorithm="http://www.w3.org/2001/04/xmlenc#sha256"/>
        <DigestValue>SjrJFu15nVIqPK9/6GfpV3bBo9c5lz1g2H0GKx+G1U4=</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nJc3TJF9oyDGVhq/TI9jWbVHhJKfkdmfzmhNhsz7+Ns=</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zo8i4PiO0oQbrkdQDNrAKwnv6MoFdOk4+H9hD6PZsHI=</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D1Hd9JFkgstdVZ5HQeWH0cZ1Nz/RhSSSLcYnp4XfcW8=</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xqi1aJ1OBykPf/h4QQk9aycJy6ux6Nsvu4ZXYqhUYqo=</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C2LmaQuz5Wn5agOlK0sB00KvAfjsMRMmpCZFEHBhmqc=</DigestValue>
      </Reference>
      <Reference URI="/xl/externalLinks/externalLink31.xml?ContentType=application/vnd.openxmlformats-officedocument.spreadsheetml.externalLink+xml">
        <DigestMethod Algorithm="http://www.w3.org/2001/04/xmlenc#sha256"/>
        <DigestValue>kdMVeV63be6Ml2MomYZc0PZDOgWdY8JP3L0UscXoqvY=</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r+EXOtk8ZQS76PW4ZHZuCB1/aA7ECOBWPDQPnuf2fmk=</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emw+auckGCG1YAVd+7Ud9aXscX21MnpMdcIeWCFyI/Y=</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jb9QUMlrFlWyUi60k044beCM38VQKwNsCK4UteFivT4=</DigestValue>
      </Reference>
      <Reference URI="/xl/externalLinks/externalLink48.xml?ContentType=application/vnd.openxmlformats-officedocument.spreadsheetml.externalLink+xml">
        <DigestMethod Algorithm="http://www.w3.org/2001/04/xmlenc#sha256"/>
        <DigestValue>4VoHRU+x/naWhESvv4KtgIN776pM3R5VTrxhaY2sW8o=</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KNzDPjYX9MBSwKt32W5Xu46E7sT2bbFbWqyCdUK0huE=</DigestValue>
      </Reference>
      <Reference URI="/xl/externalLinks/externalLink50.xml?ContentType=application/vnd.openxmlformats-officedocument.spreadsheetml.externalLink+xml">
        <DigestMethod Algorithm="http://www.w3.org/2001/04/xmlenc#sha256"/>
        <DigestValue>mVgx+QJvg2qyVpVRCJFfbYKPQxTkKwHrLyO/vhcaZpg=</DigestValue>
      </Reference>
      <Reference URI="/xl/externalLinks/externalLink51.xml?ContentType=application/vnd.openxmlformats-officedocument.spreadsheetml.externalLink+xml">
        <DigestMethod Algorithm="http://www.w3.org/2001/04/xmlenc#sha256"/>
        <DigestValue>eYk+yY/KRnyfViL5NIQaEybvfIdXr5G5FT7jFkkmE18=</DigestValue>
      </Reference>
      <Reference URI="/xl/externalLinks/externalLink52.xml?ContentType=application/vnd.openxmlformats-officedocument.spreadsheetml.externalLink+xml">
        <DigestMethod Algorithm="http://www.w3.org/2001/04/xmlenc#sha256"/>
        <DigestValue>fufdo/1UDYO6gJBkDFwiy2/Zi4sZnKEeoBRxDm04z/s=</DigestValue>
      </Reference>
      <Reference URI="/xl/externalLinks/externalLink53.xml?ContentType=application/vnd.openxmlformats-officedocument.spreadsheetml.externalLink+xml">
        <DigestMethod Algorithm="http://www.w3.org/2001/04/xmlenc#sha256"/>
        <DigestValue>rbX3vp0a5BfV+LNwdQs4sG0UPD0zipsyxsYv3NkxhIs=</DigestValue>
      </Reference>
      <Reference URI="/xl/externalLinks/externalLink54.xml?ContentType=application/vnd.openxmlformats-officedocument.spreadsheetml.externalLink+xml">
        <DigestMethod Algorithm="http://www.w3.org/2001/04/xmlenc#sha256"/>
        <DigestValue>Pay17/UxSB2ivXzHGuwtXb2xE3UznzO3WEtZWPa8xjE=</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+Ya+eqa5bUI0Bdh072Wd61VC9SXVp5tUVZmhCn8CfrQ=</DigestValue>
      </Reference>
      <Reference URI="/xl/externalLinks/externalLink57.xml?ContentType=application/vnd.openxmlformats-officedocument.spreadsheetml.externalLink+xml">
        <DigestMethod Algorithm="http://www.w3.org/2001/04/xmlenc#sha256"/>
        <DigestValue>0eF9D2If0jlWch0sqiOlxUDmLlFHUex/Sy+ViEl72oA=</DigestValue>
      </Reference>
      <Reference URI="/xl/externalLinks/externalLink58.xml?ContentType=application/vnd.openxmlformats-officedocument.spreadsheetml.externalLink+xml">
        <DigestMethod Algorithm="http://www.w3.org/2001/04/xmlenc#sha256"/>
        <DigestValue>e7u8PF9dEYN1M5lJ507tAAhpn1rxlhhyVcd/6h2sKdQ=</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qYwX1ggixV0aimq7Zt8gafXFlKxOP6DTS1vfVBj3+IY=</DigestValue>
      </Reference>
      <Reference URI="/xl/externalLinks/externalLink61.xml?ContentType=application/vnd.openxmlformats-officedocument.spreadsheetml.externalLink+xml">
        <DigestMethod Algorithm="http://www.w3.org/2001/04/xmlenc#sha256"/>
        <DigestValue>By9TeMGlXfZZaqsS9HMZwcUhIlj88hS7tOtv1AoGVII=</DigestValue>
      </Reference>
      <Reference URI="/xl/externalLinks/externalLink62.xml?ContentType=application/vnd.openxmlformats-officedocument.spreadsheetml.externalLink+xml">
        <DigestMethod Algorithm="http://www.w3.org/2001/04/xmlenc#sha256"/>
        <DigestValue>R4KBdyUwSkZJISANy1hiYa3UWuN5DTkaVUwVy3NHdlY=</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CehS0uyoO8P/tdMK3k82lQYQ7ruDeTgSp0VqxeUPfXs=</DigestValue>
      </Reference>
      <Reference URI="/xl/externalLinks/externalLink9.xml?ContentType=application/vnd.openxmlformats-officedocument.spreadsheetml.externalLink+xml">
        <DigestMethod Algorithm="http://www.w3.org/2001/04/xmlenc#sha256"/>
        <DigestValue>RmDovF0KCUyV9EfJ3hb5EJGIweaFDXWrh6jppejThcc=</DigestValue>
      </Reference>
      <Reference URI="/xl/media/image1.emf?ContentType=image/x-emf">
        <DigestMethod Algorithm="http://www.w3.org/2001/04/xmlenc#sha256"/>
        <DigestValue>YeAp4EUy3PYkQthnHClPFMSim2AATiZFvnl4st+L/9g=</DigestValue>
      </Reference>
      <Reference URI="/xl/media/image2.emf?ContentType=image/x-emf">
        <DigestMethod Algorithm="http://www.w3.org/2001/04/xmlenc#sha256"/>
        <DigestValue>XEuIdovKc8SebQOfh5Qy3Lf8xdCg2uz7zx6G1ZSDBOc=</DigestValue>
      </Reference>
      <Reference URI="/xl/media/image3.emf?ContentType=image/x-emf">
        <DigestMethod Algorithm="http://www.w3.org/2001/04/xmlenc#sha256"/>
        <DigestValue>ZET3Jx9pOCKTyaN6044DuwdDke/pytzrR6m6xSDu3Xg=</DigestValue>
      </Reference>
      <Reference URI="/xl/media/image4.emf?ContentType=image/x-emf">
        <DigestMethod Algorithm="http://www.w3.org/2001/04/xmlenc#sha256"/>
        <DigestValue>Dh5T0FNC+VFrcBJaHwNI8ptDjjJtMZJ3jNHbis110qY=</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v5j0VucXOIWCF1prXahGED6zgPuUaYK60gOCTWU3Oeg=</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+r14b2AsqjT4Zc7Y1KBpAKmgdKsPI2MamZWpK3kk5fo=</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6BvVuHz5nUjo+z3z25npXlERJ+8zsIBuDwvzTlqZhUc=</DigestValue>
      </Reference>
      <Reference URI="/xl/sharedStrings.xml?ContentType=application/vnd.openxmlformats-officedocument.spreadsheetml.sharedStrings+xml">
        <DigestMethod Algorithm="http://www.w3.org/2001/04/xmlenc#sha256"/>
        <DigestValue>xsYX0l6g/scmqr99FiV/2WWrSmF1OWc9cWah+pAAlOI=</DigestValue>
      </Reference>
      <Reference URI="/xl/styles.xml?ContentType=application/vnd.openxmlformats-officedocument.spreadsheetml.styles+xml">
        <DigestMethod Algorithm="http://www.w3.org/2001/04/xmlenc#sha256"/>
        <DigestValue>HRp8sTdP84FqX7y9VfmzQNxslk26cg3ba61LAGarZyw=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NQa6iqOOYaPUZB3p0rZgpybAZPR3n+j7CE0I9jmiICc=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YSKwS4WTDhEro56jy9Ogi+0HFeQ8Do7z//PO1cND7HY=</DigestValue>
      </Reference>
      <Reference URI="/xl/worksheets/sheet2.xml?ContentType=application/vnd.openxmlformats-officedocument.spreadsheetml.worksheet+xml">
        <DigestMethod Algorithm="http://www.w3.org/2001/04/xmlenc#sha256"/>
        <DigestValue>HFfMwnuei3MGdaeJaxRidTA7cluTbizMaL5d4D5dOpM=</DigestValue>
      </Reference>
      <Reference URI="/xl/worksheets/sheet3.xml?ContentType=application/vnd.openxmlformats-officedocument.spreadsheetml.worksheet+xml">
        <DigestMethod Algorithm="http://www.w3.org/2001/04/xmlenc#sha256"/>
        <DigestValue>ooaJ5rXmFCkuv5YX1Q7c5g0MXVOwD3vhPiGMOxJ68vk=</DigestValue>
      </Reference>
      <Reference URI="/xl/worksheets/sheet4.xml?ContentType=application/vnd.openxmlformats-officedocument.spreadsheetml.worksheet+xml">
        <DigestMethod Algorithm="http://www.w3.org/2001/04/xmlenc#sha256"/>
        <DigestValue>cwlap5ORT3GTldWwPecofXzfCP8O9WW8E3zqaTZUExA=</DigestValue>
      </Reference>
      <Reference URI="/xl/worksheets/sheet5.xml?ContentType=application/vnd.openxmlformats-officedocument.spreadsheetml.worksheet+xml">
        <DigestMethod Algorithm="http://www.w3.org/2001/04/xmlenc#sha256"/>
        <DigestValue>DfAuWPoIcuPJ3kqKR2xkVKMda3u7mj2TYf4vebNp1BQ=</DigestValue>
      </Reference>
      <Reference URI="/xl/worksheets/sheet6.xml?ContentType=application/vnd.openxmlformats-officedocument.spreadsheetml.worksheet+xml">
        <DigestMethod Algorithm="http://www.w3.org/2001/04/xmlenc#sha256"/>
        <DigestValue>IGJhDJ5VVXAUpDsYQrPrXL0qOZDaIAhnjRW5NmbZe30=</DigestValue>
      </Reference>
      <Reference URI="/xl/worksheets/sheet7.xml?ContentType=application/vnd.openxmlformats-officedocument.spreadsheetml.worksheet+xml">
        <DigestMethod Algorithm="http://www.w3.org/2001/04/xmlenc#sha256"/>
        <DigestValue>jG3tO94RQN4xunrelW3bv5FKtJIRoNJWbEvo+/Y9FRc=</DigestValue>
      </Reference>
    </Manifest>
    <SignatureProperties>
      <SignatureProperty Id="idSignatureTime" Target="#idPackageSignature">
        <mdssi:SignatureTime xmlns:mdssi="http://schemas.openxmlformats.org/package/2006/digital-signature">
          <mdssi:Format>YYYY-MM-DDThh:mm:ssTZD</mdssi:Format>
          <mdssi:Value>2025-03-28T21:14:50Z</mdssi:Value>
        </mdssi:SignatureTime>
      </SignatureProperty>
    </SignatureProperties>
  </Object>
  <Object Id="idOfficeObject">
    <SignatureProperties>
      <SignatureProperty Id="idOfficeV1Details" Target="#idPackageSignature">
        <SignatureInfoV1 xmlns="http://schemas.microsoft.com/office/2006/digsig">
          <SetupID>{DB5BCC46-AFFB-4A5A-9D7B-73B11E08A521}</SetupID>
          <SignatureText>Antonio H Cejuela</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2025-03-28T21:14:50Z</xd:SigningTime>
          <xd:SigningCertificate>
            <xd:Cert>
              <xd:CertDigest>
                <DigestMethod Algorithm="http://www.w3.org/2001/04/xmlenc#sha256"/>
                <DigestValue>qD7IfNecMxiBiUssDyY1tIVKeoThGdZQo2v+gjXzExE=</DigestValue>
              </xd:CertDigest>
              <xd:IssuerSerial>
                <X509IssuerName>C=PY, O=DOCUMENTA S.A., SERIALNUMBER=RUC80050172-1, CN=CA-DOCUMENTA S.A.</X509IssuerName>
                <X509SerialNumber>6292827167163778999</X509SerialNumber>
              </xd:IssuerSerial>
            </xd:Cert>
          </xd:SigningCertificate>
          <xd:SignaturePolicyIdentifier>
            <xd:SignaturePolicyImplied/>
          </xd:SignaturePolicyIdentifier>
        </xd:SignedSignatureProperties>
      </xd:SignedProperties>
    </xd:QualifyingProperties>
  </Object>
  <Object Id="idValidSigLnImg">AQAAAGwAAAAAAAAAAAAAAAkBAAB/AAAAAAAAAAAAAACCFwAAVAsAACBFTUYAAAEAPBoAAJ0AAAAGAAAAAAAAAAAAAAAAAAAAVgUAAAADAAA1AQAArgAAAAAAAAAAAAAAAAAAAAi3BACwpwIACgAAABAAAAAAAAAAAAAAAEsAAAAQAAAAAAAAAAUAAAAeAAAAGAAAAAAAAAAAAAAACgEAAIAAAAAnAAAAGAAAAAEAAAAAAAAAAAAAAAAAAAAlAAAADAAAAAEAAABMAAAAZAAAAAAAAAAAAAAACQEAAH8AAAAAAAAAAAAAAAo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8PDwAAAAAAAlAAAADAAAAAEAAABMAAAAZAAAAAAAAAAAAAAACQEAAH8AAAAAAAAAAAAAAAoBAACAAAAAIQDwAAAAAAAAAAAAAACAPwAAAAAAAAAAAACAPwAAAAAAAAAAAAAAAAAAAAAAAAAAAAAAAAAAAAAAAAAAJQAAAAwAAAAAAACAKAAAAAwAAAABAAAAJwAAABgAAAABAAAAAAAAAPDw8AAAAAAAJQAAAAwAAAABAAAATAAAAGQAAAAAAAAAAAAAAAkBAAB/AAAAAAAAAAAAAAAK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AAAAAAAlAAAADAAAAAEAAABMAAAAZAAAAAAAAAAAAAAACQEAAH8AAAAAAAAAAAAAAAoBAACAAAAAIQDwAAAAAAAAAAAAAACAPwAAAAAAAAAAAACAPwAAAAAAAAAAAAAAAAAAAAAAAAAAAAAAAAAAAAAAAAAAJQAAAAwAAAAAAACAKAAAAAwAAAABAAAAJwAAABgAAAABAAAAAAAAAP///wAAAAAAJQAAAAwAAAABAAAATAAAAGQAAAAAAAAAAAAAAAkBAAB/AAAAAAAAAAAAAAAK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Bh97RBAEC1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pwAAAEcAAAApAAAAMwAAAH8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qAAAAEgAAAAlAAAADAAAAAMAAABUAAAAtAAAACoAAAAzAAAApgAAAEcAAAABAAAAYfe0QQBAtUEqAAAAMwAAABEAAABMAAAAAAAAAAAAAAAAAAAA//////////9wAAAAQQBuAHQAbwBuAGkAbwAgAEgAIABDAGUAagB1AGUAbABhAAAACgAAAAkAAAAFAAAACQAAAAkAAAAEAAAACQAAAAQAAAALAAAABAAAAAoAAAAIAAAABAAAAAkAAAAIAAAABAAAAAgAAABLAAAAQAAAADAAAAAFAAAAIAAAAAEAAAABAAAAEAAAAAAAAAAAAAAACgEAAIAAAAAAAAAAAAAAAAoBAACAAAAAJQAAAAwAAAACAAAAJwAAABgAAAAEAAAAAAAAAP///wAAAAAAJQAAAAwAAAAEAAAATAAAAGQAAAAAAAAAUAAAAAkBAAB8AAAAAAAAAFAAAAAKAQAALQAAACEA8AAAAAAAAAAAAAAAgD8AAAAAAAAAAAAAgD8AAAAAAAAAAAAAAAAAAAAAAAAAAAAAAAAAAAAAAAAAACUAAAAMAAAAAAAAgCgAAAAMAAAABAAAACcAAAAYAAAABAAAAAAAAAD///8AAAAAACUAAAAMAAAABAAAAEwAAABkAAAACQAAAFAAAAD/AAAAXAAAAAkAAABQAAAA9wAAAA0AAAAhAPAAAAAAAAAAAAAAAIA/AAAAAAAAAAAAAIA/AAAAAAAAAAAAAAAAAAAAAAAAAAAAAAAAAAAAAAAAAAAlAAAADAAAAAAAAIAoAAAADAAAAAQAAABSAAAAcAEAAAQAAAD1////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CQAAAFAAAAAAAQAAXQAAACUAAAAMAAAABAAAAFQAAACoAAAACgAAAFAAAABcAAAAXAAAAAEAAABh97RBAEC1QQoAAABQAAAADwAAAEwAAAAAAAAAAAAAAAAAAAD//////////2wAAABBAG4AdABvAG4AaQBvACAAQwBlAGoAdQBlAGwAYQAAgAcAAAAHAAAABAAAAAcAAAAHAAAAAwAAAAcAAAADAAAABwAAAAYAAAADAAAABwAAAAYAAAADAAAABgAAAEsAAABAAAAAMAAAAAUAAAAgAAAAAQAAAAEAAAAQAAAAAAAAAAAAAAAKAQAAgAAAAAAAAAAAAAAACgEAAIAAAAAlAAAADAAAAAIAAAAnAAAAGAAAAAUAAAAAAAAA////AAAAAAAlAAAADAAAAAUAAABMAAAAZAAAAAkAAABgAAAA/wAAAGwAAAAJAAAAYAAAAPcAAAANAAAAIQDwAAAAAAAAAAAAAACAPwAAAAAAAAAAAACAPwAAAAAAAAAAAAAAAAAAAAAAAAAAAAAAAAAAAAAAAAAAJQAAAAwAAAAAAACAKAAAAAwAAAAFAAAAJQAAAAwAAAAEAAAAGAAAAAwAAAAAAAACEgAAAAwAAAABAAAAHgAAABgAAAAJAAAAYAAAAAABAABtAAAAJQAAAAwAAAAEAAAAVAAAAMAAAAAKAAAAYAAAAHIAAABsAAAAAQAAAGH3tEEAQLVBCgAAAGAAAAATAAAATAAAAAAAAAAAAAAAAAAAAP//////////dAAAAFIAZQBwAHIAZQBzAGUAbgB0AGEAbgB0AGUAIABMAGUAZwBhAGwAAAAHAAAABgAAAAcAAAAEAAAABgAAAAUAAAAGAAAABwAAAAQAAAAGAAAABwAAAAQAAAAGAAAAAwAAAAUAAAAGAAAABwAAAAYAAAADAAAASwAAAEAAAAAwAAAABQAAACAAAAABAAAAAQAAABAAAAAAAAAAAAAAAAoBAACAAAAAAAAAAAAAAAAKAQAAgAAAACUAAAAMAAAAAgAAACcAAAAYAAAABQAAAAAAAAD///8AAAAAACUAAAAMAAAABQAAAEwAAABkAAAACQAAAHAAAAAAAQAAfAAAAAkAAABwAAAA+AAAAA0AAAAhAPAAAAAAAAAAAAAAAIA/AAAAAAAAAAAAAIA/AAAAAAAAAAAAAAAAAAAAAAAAAAAAAAAAAAAAAAAAAAAlAAAADAAAAAAAAIAoAAAADAAAAAUAAAAlAAAADAAAAAQAAAAYAAAADAAAAAAAAAISAAAADAAAAAEAAAAWAAAADAAAAAAAAABUAAAASAEAAAoAAABwAAAA/wAAAHwAAAABAAAAYfe0QQBAtUEKAAAAcAAAACoAAABMAAAABAAAAAkAAABwAAAAAQEAAH0AAACgAAAARgBpAHIAbQBhAGQAbwAgAHAAbwByADoAIABBAE4AVABPAE4ASQBPACAASABFAEMAVABPAFIAIABKAEEAVgBJAEUAUgAgAEMARQBKAFUARQBMAEEABgAAAAMAAAAEAAAACQAAAAYAAAAHAAAABwAAAAMAAAAHAAAABwAAAAQAAAADAAAAAwAAAAcAAAAIAAAABQAAAAkAAAAIAAAAAwAAAAkAAAADAAAACAAAAAYAAAAHAAAABQAAAAkAAAAHAAAAAwAAAAQAAAAHAAAABwAAAAMAAAAGAAAABwAAAAMAAAAHAAAABgAAAAQAAAAIAAAABgAAAAUAAAAHAAAAFgAAAAwAAAAAAAAAJQAAAAwAAAACAAAADgAAABQAAAAAAAAAEAAAABQAAAA=</Object>
  <Object Id="idInvalidSigLnImg">AQAAAGwAAAAAAAAAAAAAAAkBAAB/AAAAAAAAAAAAAACCFwAAVAsAACBFTUYAAAEAlB8AALAAAAAGAAAAAAAAAAAAAAAAAAAAVgUAAAADAAA1AQAArgAAAAAAAAAAAAAAAAAAAAi3BACwpwIACgAAABAAAAAAAAAAAAAAAEsAAAAQAAAAAAAAAAUAAAAeAAAAGAAAAAAAAAAAAAAACgEAAIAAAAAnAAAAGAAAAAEAAAAAAAAAAAAAAAAAAAAlAAAADAAAAAEAAABMAAAAZAAAAAAAAAAAAAAACQEAAH8AAAAAAAAAAAAAAAo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8PDwAAAAAAAlAAAADAAAAAEAAABMAAAAZAAAAAAAAAAAAAAACQEAAH8AAAAAAAAAAAAAAAoBAACAAAAAIQDwAAAAAAAAAAAAAACAPwAAAAAAAAAAAACAPwAAAAAAAAAAAAAAAAAAAAAAAAAAAAAAAAAAAAAAAAAAJQAAAAwAAAAAAACAKAAAAAwAAAABAAAAJwAAABgAAAABAAAAAAAAAPDw8AAAAAAAJQAAAAwAAAABAAAATAAAAGQAAAAAAAAAAAAAAAkBAAB/AAAAAAAAAAAAAAAK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AAAAAAAlAAAADAAAAAEAAABMAAAAZAAAAAAAAAAAAAAACQEAAH8AAAAAAAAAAAAAAAoBAACAAAAAIQDwAAAAAAAAAAAAAACAPwAAAAAAAAAAAACAPwAAAAAAAAAAAAAAAAAAAAAAAAAAAAAAAAAAAAAAAAAAJQAAAAwAAAAAAACAKAAAAAwAAAABAAAAJwAAABgAAAABAAAAAAAAAP///wAAAAAAJQAAAAwAAAABAAAATAAAAGQAAAAAAAAAAAAAAAkBAAB/AAAAAAAAAAAAAAAK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AAAAAACcz+7S6ffb7fnC0t1haH0hMm8aLXIuT8ggOIwoRKslP58cK08AAAEAAAAAAMHg9P///////////+bm5k9SXjw/SzBRzTFU0y1NwSAyVzFGXwEBAgA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AA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GH3tEEAQLVBIwAAAAQAAAAPAAAATAAAAAAAAAAAAAAAAAAAAP//////////bAAAAEYAaQByAG0AYQAgAG4AbwAgAHYA4QBsAGkAZABhAAAABgAAAAMAAAAEAAAACQAAAAYAAAADAAAABwAAAAcAAAADAAAABQAAAAYAAAADAAAAAwAAAAcAAAAGAAAASwAAAEAAAAAwAAAABQAAACAAAAABAAAAAQAAABAAAAAAAAAAAAAAAAoBAACAAAAAAAAAAAAAAAAK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Yfe0QQBAt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nAAAARwAAACkAAAAzAAAAf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oAAAASAAAACUAAAAMAAAABAAAAFQAAAC0AAAAKgAAADMAAACmAAAARwAAAAEAAABh97RBAEC1QSoAAAAzAAAAEQAAAEwAAAAAAAAAAAAAAAAAAAD//////////3AAAABBAG4AdABvAG4AaQBvACAASAAgAEMAZQBqAHUAZQBsAGEAAAAKAAAACQAAAAUAAAAJAAAACQAAAAQAAAAJAAAABAAAAAsAAAAEAAAACgAAAAgAAAAEAAAACQAAAAgAAAAEAAAACAAAAEsAAABAAAAAMAAAAAUAAAAgAAAAAQAAAAEAAAAQAAAAAAAAAAAAAAAKAQAAgAAAAAAAAAAAAAAACgEAAIAAAAAlAAAADAAAAAIAAAAnAAAAGAAAAAUAAAAAAAAA////AAAAAAAlAAAADAAAAAUAAABMAAAAZAAAAAAAAABQAAAACQEAAHwAAAAAAAAAUAAAAAo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hIAAAAMAAAAAQAAAB4AAAAYAAAACQAAAFAAAAAAAQAAXQAAACUAAAAMAAAAAQAAAFQAAACoAAAACgAAAFAAAABcAAAAXAAAAAEAAABh97RBAEC1QQoAAABQAAAADwAAAEwAAAAAAAAAAAAAAAAAAAD//////////2wAAABBAG4AdABvAG4AaQBvACAAQwBlAGoAdQBlAGwAYQAAAAcAAAAHAAAABAAAAAcAAAAHAAAAAwAAAAcAAAADAAAABwAAAAYAAAADAAAABwAAAAYAAAADAAAABgAAAEsAAABAAAAAMAAAAAUAAAAgAAAAAQAAAAEAAAAQAAAAAAAAAAAAAAAKAQAAgAAAAAAAAAAAAAAACgEAAIAAAAAlAAAADAAAAAIAAAAnAAAAGAAAAAUAAAAAAAAA////AAAAAAAlAAAADAAAAAUAAABMAAAAZAAAAAkAAABgAAAA/wAAAGwAAAAJAAAAYAAAAPcAAAANAAAAIQDwAAAAAAAAAAAAAACAPwAAAAAAAAAAAACAPwAAAAAAAAAAAAAAAAAAAAAAAAAAAAAAAAAAAAAAAAAAJQAAAAwAAAAAAACAKAAAAAwAAAAFAAAAJQAAAAwAAAABAAAAGAAAAAwAAAAAAAACEgAAAAwAAAABAAAAHgAAABgAAAAJAAAAYAAAAAABAABtAAAAJQAAAAwAAAABAAAAVAAAAMAAAAAKAAAAYAAAAHIAAABsAAAAAQAAAGH3tEEAQLVBCgAAAGAAAAATAAAATAAAAAAAAAAAAAAAAAAAAP//////////dAAAAFIAZQBwAHIAZQBzAGUAbgB0AGEAbgB0AGUAIABMAGUAZwBhAGwAAAAHAAAABgAAAAcAAAAEAAAABgAAAAUAAAAGAAAABwAAAAQAAAAGAAAABwAAAAQAAAAGAAAAAwAAAAUAAAAGAAAABwAAAAYAAAADAAAASwAAAEAAAAAwAAAABQAAACAAAAABAAAAAQAAABAAAAAAAAAAAAAAAAoBAACAAAAAAAAAAAAAAAAKAQAAgAAAACUAAAAMAAAAAgAAACcAAAAYAAAABQAAAAAAAAD///8AAAAAACUAAAAMAAAABQAAAEwAAABkAAAACQAAAHAAAAAAAQAAfAAAAAkAAABwAAAA+AAAAA0AAAAhAPAAAAAAAAAAAAAAAIA/AAAAAAAAAAAAAIA/AAAAAAAAAAAAAAAAAAAAAAAAAAAAAAAAAAAAAAAAAAAlAAAADAAAAAAAAIAoAAAADAAAAAUAAAAlAAAADAAAAAEAAAAYAAAADAAAAAAAAAISAAAADAAAAAEAAAAWAAAADAAAAAAAAABUAAAASAEAAAoAAABwAAAA/wAAAHwAAAABAAAAYfe0QQBAtUEKAAAAcAAAACoAAABMAAAABAAAAAkAAABwAAAAAQEAAH0AAACgAAAARgBpAHIAbQBhAGQAbwAgAHAAbwByADoAIABBAE4AVABPAE4ASQBPACAASABFAEMAVABPAFIAIABKAEEAVgBJAEUAUgAgAEMARQBKAFUARQBMAEEABgAAAAMAAAAEAAAACQAAAAYAAAAHAAAABwAAAAMAAAAHAAAABwAAAAQAAAADAAAAAwAAAAcAAAAIAAAABQAAAAkAAAAIAAAAAwAAAAkAAAADAAAACAAAAAYAAAAHAAAABQAAAAkAAAAHAAAAAwAAAAQAAAAHAAAABwAAAAMAAAAGAAAABwAAAAMAAAAHAAAABgAAAAQAAAAIAAAABgAAAAU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4pdZp10Skx+ImCHgOIvoeos1JJ2Vm/zifHNAwmpb3t8=</DigestValue>
    </Reference>
    <Reference Type="http://www.w3.org/2000/09/xmldsig#Object" URI="#idOfficeObject">
      <DigestMethod Algorithm="http://www.w3.org/2001/04/xmlenc#sha256"/>
      <DigestValue>+7+YDlKyh9S8O9/o+e1O60bGJ8ZveiMeVWud7wnloOg=</DigestValue>
    </Reference>
    <Reference Type="http://uri.etsi.org/01903#SignedProperties" URI="#idSignedProperties">
      <Transforms>
        <Transform Algorithm="http://www.w3.org/TR/2001/REC-xml-c14n-20010315"/>
      </Transforms>
      <DigestMethod Algorithm="http://www.w3.org/2001/04/xmlenc#sha256"/>
      <DigestValue>eDD9pZjSgIF18/BcMe33VDjRb32h8EpBCUf2TnQsd0E=</DigestValue>
    </Reference>
    <Reference Type="http://www.w3.org/2000/09/xmldsig#Object" URI="#idValidSigLnImg">
      <DigestMethod Algorithm="http://www.w3.org/2001/04/xmlenc#sha256"/>
      <DigestValue>f6C604q6roDMWx0AarI3+zAxVOLWEXs08rCN+XlGRQk=</DigestValue>
    </Reference>
    <Reference Type="http://www.w3.org/2000/09/xmldsig#Object" URI="#idInvalidSigLnImg">
      <DigestMethod Algorithm="http://www.w3.org/2001/04/xmlenc#sha256"/>
      <DigestValue>bxCXUwqGCK6xNcH8I+gRFtyaD+B80kG8yWeYRDp/6Is=</DigestValue>
    </Reference>
  </SignedInfo>
  <SignatureValue>eKUeB2IFgpCNnG9R+5CfVxQgw1DYODO+l5+cevUhm5TsEd7Bq5PG7YQC2b1vccmZt6/wtqP3vht+
Tuetv95h6a3coLha51EuPVflzBAQkwvuGrcfHovuHw1TXjk3DV3XAR9TryCmqZhWsleaYGhKWlwO
+qWBZ/w4zLe/mOMZ4IoK8HPIxUBlnDO80v5L5msbZimX1U0K2gaMzQn8/shveihTHUHuys8zKUpz
EK2LbknDvRnKElSipeSbu1oH6/20M/TWjg85VqMdtYpJmdcKuwTNMXVsPewuLJIiqoW7hLFz3x/m
WSjL8f2Ms61nSQzsscyl3CPBvyys/OiwrWyBJQ==</SignatureValue>
  <KeyInfo>
    <X509Data>
      <X509Certificate>MIIIjzCCBnegAwIBAgIIL648AryhmRkwDQYJKoZIhvcNAQELBQAwWjEaMBgGA1UEAwwRQ0EtRE9DVU1FTlRBIFMuQS4xFjAUBgNVBAUTDVJVQzgwMDUwMTcyLTExFzAVBgNVBAoMDkRPQ1VNRU5UQSBTLkEuMQswCQYDVQQGEwJQWTAeFw0yNDA2MTkxNzA5MDBaFw0yNjA2MTkxNzA5MDBaMIHDMSgwJgYDVQQDDB9GSU9SRUxMQSBQQU9MQSBDQVJET1pPIE1BUlRJTkVaMRIwEAYDVQQFEwlDSTgyOTA2MzIxFzAVBgNVBCoMDkZJT1JFTExBIFBBT0xBMRkwFwYDVQQEDBBDQVJET1pPIE1BUlRJTkVaMQswCQYDVQQLDAJGMjE1MDMGA1UECgwsQ0VSVElGSUNBRE8gQ1VBTElGSUNBRE8gREUgRklSTUEgRUxFQ1RST05JQ0ExCzAJBgNVBAYTAlBZMIIBIjANBgkqhkiG9w0BAQEFAAOCAQ8AMIIBCgKCAQEAqRdtmEiO/IWz0tgsHmUp3e17usyZ2aYkKgJSfzBbtCY5NQaKKcBrv4QHZrQLVk7pcp2sU1JMjlyCauSYOP387P6QPFOk4QqcG1opf9RHWbXtix/fPGGjQ7gee84ZmyOH3bbFrmoRbKEdrFro2LbyRBe0V91D87y/9nTTMPqOYG9DzlYDzgkoJHPAckTiDqS3dJaXSVompaOKYkFi9QBZRufVCGnnYRfLdPd9RmpeQce5D5U3ZfPaLAacJbABhG8cJyDysOT2aL7NKR77PbYImsXCaMAlQ+PmQ/GLO8fkK/QI0DbfTG1qyKNVF1uaZID/qYxx2KPYg9nWMNib9O1jKwIDAQABo4ID7TCCA+kwDAYDVR0TAQH/BAIwADAfBgNVHSMEGDAWgBShPYUrzdgslh85AgyfUztY2JULezCBlAYIKwYBBQUHAQEEgYcwgYQwVQYIKwYBBQUHMAKGSWh0dHBzOi8vd3d3LmRpZ2l0by5jb20ucHkvdXBsb2Fkcy9jZXJ0aWZpY2Fkby1kb2N1bWVudGEtc2EtMTUzNTExNzc3MS5jcnQwKwYIKwYBBQUHMAGGH2h0dHBzOi8vd3d3LmRpZ2l0by5jb20ucHkvb2NzcC8wUAYDVR0RBEkwR4EZZmNhcmRvem9AcHVlbnRlbmV0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9Lw8eMEepNAbxYDx3EPk0BU24yMA4GA1UdDwEB/wQEAwIF4DANBgkqhkiG9w0BAQsFAAOCAgEArLoE0jbougdxQFbbLiZgvNUbNMT7NPNGsxdpIHkUZCAImC+DIbtURrh2UfrgebJUd7KDZPiGvAqe6+sPyILU/2owie5gJopzz14iUAZ1SXl8+G4PJWoLN/A137EKw2Oob/79Y05PQ78jQn3v4SSLOhgMMkM3ZVUWLz66YyM46WJvCVMl8blc9GCqxrh8I0e4w03M7zz3viwVEIUWr3k6NAqTWJh90SWdDhBZAmQ579kAiLun8bEZz1kgE4eedoTVt3ycG7t36i3SDgOhpYQcpTqS3c/myDc+hkXWZI0OWebwLmmKK4BptOwR2jow1ljUxlLQ4eRxicZ5t79tcLGswzEAihC1JtaiQWIanGJnvR1lQAhDQX2Mo5+dVYIt2QIORHqXrKblGR1wmE5wkcR5hNsADFGChQLFaMyhfenpJ5CiMga2g0ejrattnxfl1woKNrR/CWga+whUEoLQfrInEqoMoLzddk9mFwX1TrpXnwjICN+7jyKc8D9BksH2jNW2DVMjgB5sEjKzpyLxvE219wPLEOokAcPoeDjxbyLk01/Ogwga46uq3wfCNGRBJW7uMl1hV9zq13Ow54gMQ0UfcvFAl1vC5iOHUrBlQQrk8WopWGcQyFcZ1MDdQcn6/v9Ku4VG7vpyBysoWJGh2mnkIojDLDbEnArgp6k9SQnGTw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8"/>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9"/>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nD7YRJrAdKe5dS2Fn9ArU7ifmVJZm5k8fmoC+kToivA=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TTUHyXTvG9RpE2JCVWtvrHPIWrz0efhD/vadrl5CehY=</DigestValue>
      </Reference>
      <Reference URI="/xl/drawings/drawing2.xml?ContentType=application/vnd.openxmlformats-officedocument.drawing+xml">
        <DigestMethod Algorithm="http://www.w3.org/2001/04/xmlenc#sha256"/>
        <DigestValue>X+DONNgeQ0cU+/mCzpX86xVNVVC4IXd4KqGZDBAVdyo=</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BH6tMGntSp6d1H+crc1BGpRiRkOrSIYrTspQ3qsDQWE=</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AJci5Be0CRDleVsNg8BL0mwaxMTf0Py3Snf7bIOIAIk=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PFntipawd62OshiQ5FEFdS/PaRFgLSeS78MGnqDDkWI=</DigestValue>
      </Reference>
      <Reference URI="/xl/externalLinks/externalLink13.xml?ContentType=application/vnd.openxmlformats-officedocument.spreadsheetml.externalLink+xml">
        <DigestMethod Algorithm="http://www.w3.org/2001/04/xmlenc#sha256"/>
        <DigestValue>Kd3kII2yfXLiV2/1lG6eUlR0d4wvLo58NELZNbarNvg=</DigestValue>
      </Reference>
      <Reference URI="/xl/externalLinks/externalLink14.xml?ContentType=application/vnd.openxmlformats-officedocument.spreadsheetml.externalLink+xml">
        <DigestMethod Algorithm="http://www.w3.org/2001/04/xmlenc#sha256"/>
        <DigestValue>SjrJFu15nVIqPK9/6GfpV3bBo9c5lz1g2H0GKx+G1U4=</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nJc3TJF9oyDGVhq/TI9jWbVHhJKfkdmfzmhNhsz7+Ns=</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zo8i4PiO0oQbrkdQDNrAKwnv6MoFdOk4+H9hD6PZsHI=</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D1Hd9JFkgstdVZ5HQeWH0cZ1Nz/RhSSSLcYnp4XfcW8=</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xqi1aJ1OBykPf/h4QQk9aycJy6ux6Nsvu4ZXYqhUYqo=</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C2LmaQuz5Wn5agOlK0sB00KvAfjsMRMmpCZFEHBhmqc=</DigestValue>
      </Reference>
      <Reference URI="/xl/externalLinks/externalLink31.xml?ContentType=application/vnd.openxmlformats-officedocument.spreadsheetml.externalLink+xml">
        <DigestMethod Algorithm="http://www.w3.org/2001/04/xmlenc#sha256"/>
        <DigestValue>kdMVeV63be6Ml2MomYZc0PZDOgWdY8JP3L0UscXoqvY=</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r+EXOtk8ZQS76PW4ZHZuCB1/aA7ECOBWPDQPnuf2fmk=</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emw+auckGCG1YAVd+7Ud9aXscX21MnpMdcIeWCFyI/Y=</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jb9QUMlrFlWyUi60k044beCM38VQKwNsCK4UteFivT4=</DigestValue>
      </Reference>
      <Reference URI="/xl/externalLinks/externalLink48.xml?ContentType=application/vnd.openxmlformats-officedocument.spreadsheetml.externalLink+xml">
        <DigestMethod Algorithm="http://www.w3.org/2001/04/xmlenc#sha256"/>
        <DigestValue>4VoHRU+x/naWhESvv4KtgIN776pM3R5VTrxhaY2sW8o=</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KNzDPjYX9MBSwKt32W5Xu46E7sT2bbFbWqyCdUK0huE=</DigestValue>
      </Reference>
      <Reference URI="/xl/externalLinks/externalLink50.xml?ContentType=application/vnd.openxmlformats-officedocument.spreadsheetml.externalLink+xml">
        <DigestMethod Algorithm="http://www.w3.org/2001/04/xmlenc#sha256"/>
        <DigestValue>mVgx+QJvg2qyVpVRCJFfbYKPQxTkKwHrLyO/vhcaZpg=</DigestValue>
      </Reference>
      <Reference URI="/xl/externalLinks/externalLink51.xml?ContentType=application/vnd.openxmlformats-officedocument.spreadsheetml.externalLink+xml">
        <DigestMethod Algorithm="http://www.w3.org/2001/04/xmlenc#sha256"/>
        <DigestValue>eYk+yY/KRnyfViL5NIQaEybvfIdXr5G5FT7jFkkmE18=</DigestValue>
      </Reference>
      <Reference URI="/xl/externalLinks/externalLink52.xml?ContentType=application/vnd.openxmlformats-officedocument.spreadsheetml.externalLink+xml">
        <DigestMethod Algorithm="http://www.w3.org/2001/04/xmlenc#sha256"/>
        <DigestValue>fufdo/1UDYO6gJBkDFwiy2/Zi4sZnKEeoBRxDm04z/s=</DigestValue>
      </Reference>
      <Reference URI="/xl/externalLinks/externalLink53.xml?ContentType=application/vnd.openxmlformats-officedocument.spreadsheetml.externalLink+xml">
        <DigestMethod Algorithm="http://www.w3.org/2001/04/xmlenc#sha256"/>
        <DigestValue>rbX3vp0a5BfV+LNwdQs4sG0UPD0zipsyxsYv3NkxhIs=</DigestValue>
      </Reference>
      <Reference URI="/xl/externalLinks/externalLink54.xml?ContentType=application/vnd.openxmlformats-officedocument.spreadsheetml.externalLink+xml">
        <DigestMethod Algorithm="http://www.w3.org/2001/04/xmlenc#sha256"/>
        <DigestValue>Pay17/UxSB2ivXzHGuwtXb2xE3UznzO3WEtZWPa8xjE=</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+Ya+eqa5bUI0Bdh072Wd61VC9SXVp5tUVZmhCn8CfrQ=</DigestValue>
      </Reference>
      <Reference URI="/xl/externalLinks/externalLink57.xml?ContentType=application/vnd.openxmlformats-officedocument.spreadsheetml.externalLink+xml">
        <DigestMethod Algorithm="http://www.w3.org/2001/04/xmlenc#sha256"/>
        <DigestValue>0eF9D2If0jlWch0sqiOlxUDmLlFHUex/Sy+ViEl72oA=</DigestValue>
      </Reference>
      <Reference URI="/xl/externalLinks/externalLink58.xml?ContentType=application/vnd.openxmlformats-officedocument.spreadsheetml.externalLink+xml">
        <DigestMethod Algorithm="http://www.w3.org/2001/04/xmlenc#sha256"/>
        <DigestValue>e7u8PF9dEYN1M5lJ507tAAhpn1rxlhhyVcd/6h2sKdQ=</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qYwX1ggixV0aimq7Zt8gafXFlKxOP6DTS1vfVBj3+IY=</DigestValue>
      </Reference>
      <Reference URI="/xl/externalLinks/externalLink61.xml?ContentType=application/vnd.openxmlformats-officedocument.spreadsheetml.externalLink+xml">
        <DigestMethod Algorithm="http://www.w3.org/2001/04/xmlenc#sha256"/>
        <DigestValue>By9TeMGlXfZZaqsS9HMZwcUhIlj88hS7tOtv1AoGVII=</DigestValue>
      </Reference>
      <Reference URI="/xl/externalLinks/externalLink62.xml?ContentType=application/vnd.openxmlformats-officedocument.spreadsheetml.externalLink+xml">
        <DigestMethod Algorithm="http://www.w3.org/2001/04/xmlenc#sha256"/>
        <DigestValue>R4KBdyUwSkZJISANy1hiYa3UWuN5DTkaVUwVy3NHdlY=</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CehS0uyoO8P/tdMK3k82lQYQ7ruDeTgSp0VqxeUPfXs=</DigestValue>
      </Reference>
      <Reference URI="/xl/externalLinks/externalLink9.xml?ContentType=application/vnd.openxmlformats-officedocument.spreadsheetml.externalLink+xml">
        <DigestMethod Algorithm="http://www.w3.org/2001/04/xmlenc#sha256"/>
        <DigestValue>RmDovF0KCUyV9EfJ3hb5EJGIweaFDXWrh6jppejThcc=</DigestValue>
      </Reference>
      <Reference URI="/xl/media/image1.emf?ContentType=image/x-emf">
        <DigestMethod Algorithm="http://www.w3.org/2001/04/xmlenc#sha256"/>
        <DigestValue>YeAp4EUy3PYkQthnHClPFMSim2AATiZFvnl4st+L/9g=</DigestValue>
      </Reference>
      <Reference URI="/xl/media/image2.emf?ContentType=image/x-emf">
        <DigestMethod Algorithm="http://www.w3.org/2001/04/xmlenc#sha256"/>
        <DigestValue>XEuIdovKc8SebQOfh5Qy3Lf8xdCg2uz7zx6G1ZSDBOc=</DigestValue>
      </Reference>
      <Reference URI="/xl/media/image3.emf?ContentType=image/x-emf">
        <DigestMethod Algorithm="http://www.w3.org/2001/04/xmlenc#sha256"/>
        <DigestValue>ZET3Jx9pOCKTyaN6044DuwdDke/pytzrR6m6xSDu3Xg=</DigestValue>
      </Reference>
      <Reference URI="/xl/media/image4.emf?ContentType=image/x-emf">
        <DigestMethod Algorithm="http://www.w3.org/2001/04/xmlenc#sha256"/>
        <DigestValue>Dh5T0FNC+VFrcBJaHwNI8ptDjjJtMZJ3jNHbis110qY=</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v5j0VucXOIWCF1prXahGED6zgPuUaYK60gOCTWU3Oeg=</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+r14b2AsqjT4Zc7Y1KBpAKmgdKsPI2MamZWpK3kk5fo=</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6BvVuHz5nUjo+z3z25npXlERJ+8zsIBuDwvzTlqZhUc=</DigestValue>
      </Reference>
      <Reference URI="/xl/sharedStrings.xml?ContentType=application/vnd.openxmlformats-officedocument.spreadsheetml.sharedStrings+xml">
        <DigestMethod Algorithm="http://www.w3.org/2001/04/xmlenc#sha256"/>
        <DigestValue>xsYX0l6g/scmqr99FiV/2WWrSmF1OWc9cWah+pAAlOI=</DigestValue>
      </Reference>
      <Reference URI="/xl/styles.xml?ContentType=application/vnd.openxmlformats-officedocument.spreadsheetml.styles+xml">
        <DigestMethod Algorithm="http://www.w3.org/2001/04/xmlenc#sha256"/>
        <DigestValue>HRp8sTdP84FqX7y9VfmzQNxslk26cg3ba61LAGarZyw=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NQa6iqOOYaPUZB3p0rZgpybAZPR3n+j7CE0I9jmiICc=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YSKwS4WTDhEro56jy9Ogi+0HFeQ8Do7z//PO1cND7HY=</DigestValue>
      </Reference>
      <Reference URI="/xl/worksheets/sheet2.xml?ContentType=application/vnd.openxmlformats-officedocument.spreadsheetml.worksheet+xml">
        <DigestMethod Algorithm="http://www.w3.org/2001/04/xmlenc#sha256"/>
        <DigestValue>HFfMwnuei3MGdaeJaxRidTA7cluTbizMaL5d4D5dOpM=</DigestValue>
      </Reference>
      <Reference URI="/xl/worksheets/sheet3.xml?ContentType=application/vnd.openxmlformats-officedocument.spreadsheetml.worksheet+xml">
        <DigestMethod Algorithm="http://www.w3.org/2001/04/xmlenc#sha256"/>
        <DigestValue>ooaJ5rXmFCkuv5YX1Q7c5g0MXVOwD3vhPiGMOxJ68vk=</DigestValue>
      </Reference>
      <Reference URI="/xl/worksheets/sheet4.xml?ContentType=application/vnd.openxmlformats-officedocument.spreadsheetml.worksheet+xml">
        <DigestMethod Algorithm="http://www.w3.org/2001/04/xmlenc#sha256"/>
        <DigestValue>cwlap5ORT3GTldWwPecofXzfCP8O9WW8E3zqaTZUExA=</DigestValue>
      </Reference>
      <Reference URI="/xl/worksheets/sheet5.xml?ContentType=application/vnd.openxmlformats-officedocument.spreadsheetml.worksheet+xml">
        <DigestMethod Algorithm="http://www.w3.org/2001/04/xmlenc#sha256"/>
        <DigestValue>DfAuWPoIcuPJ3kqKR2xkVKMda3u7mj2TYf4vebNp1BQ=</DigestValue>
      </Reference>
      <Reference URI="/xl/worksheets/sheet6.xml?ContentType=application/vnd.openxmlformats-officedocument.spreadsheetml.worksheet+xml">
        <DigestMethod Algorithm="http://www.w3.org/2001/04/xmlenc#sha256"/>
        <DigestValue>IGJhDJ5VVXAUpDsYQrPrXL0qOZDaIAhnjRW5NmbZe30=</DigestValue>
      </Reference>
      <Reference URI="/xl/worksheets/sheet7.xml?ContentType=application/vnd.openxmlformats-officedocument.spreadsheetml.worksheet+xml">
        <DigestMethod Algorithm="http://www.w3.org/2001/04/xmlenc#sha256"/>
        <DigestValue>jG3tO94RQN4xunrelW3bv5FKtJIRoNJWbEvo+/Y9FRc=</DigestValue>
      </Reference>
    </Manifest>
    <SignatureProperties>
      <SignatureProperty Id="idSignatureTime" Target="#idPackageSignature">
        <mdssi:SignatureTime xmlns:mdssi="http://schemas.openxmlformats.org/package/2006/digital-signature">
          <mdssi:Format>YYYY-MM-DDThh:mm:ssTZD</mdssi:Format>
          <mdssi:Value>2025-03-28T21:45:39Z</mdssi:Value>
        </mdssi:SignatureTime>
      </SignatureProperty>
    </SignatureProperties>
  </Object>
  <Object Id="idOfficeObject">
    <SignatureProperties>
      <SignatureProperty Id="idOfficeV1Details" Target="#idPackageSignature">
        <SignatureInfoV1 xmlns="http://schemas.microsoft.com/office/2006/digsig">
          <SetupID>{799E8A2B-3AB8-4332-AB2E-FAC4CAF6578F}</SetupID>
          <SignatureText>Fiorella Cardozo</SignatureText>
          <SignatureImage/>
          <SignatureComments/>
          <WindowsVersion>10.0</WindowsVersion>
          <OfficeVersion>15.0</OfficeVersion>
          <ApplicationVersion>15.0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2025-03-28T21:45:39Z</xd:SigningTime>
          <xd:SigningCertificate>
            <xd:Cert>
              <xd:CertDigest>
                <DigestMethod Algorithm="http://www.w3.org/2001/04/xmlenc#sha256"/>
                <DigestValue>Lv2PezScS25MG5ESmfGs2yoS16V/PILIeKQoxXpCzz0=</DigestValue>
              </xd:CertDigest>
              <xd:IssuerSerial>
                <X509IssuerName>C=PY, O=DOCUMENTA S.A., SERIALNUMBER=RUC80050172-1, CN=CA-DOCUMENTA S.A.</X509IssuerName>
                <X509SerialNumber>3435749548182575385</X509SerialNumber>
              </xd:IssuerSerial>
            </xd:Cert>
          </xd:SigningCertificate>
          <xd:SignaturePolicyIdentifier>
            <xd:SignaturePolicyImplied/>
          </xd:SignaturePolicyIdentifier>
        </xd:SignedSignatureProperties>
      </xd:SignedProperties>
    </xd:QualifyingProperties>
  </Object>
  <Object Id="idValidSigLnImg">AQAAAGwAAAAAAAAAAAAAABwBAAB/AAAAAAAAAAAAAACpGwAAaQwAACBFTUYAAAEACBoAAJ0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AAwMZBvoTG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mwAAAEcAAAApAAAAMwAAAHM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nAAAAEgAAAAlAAAADAAAAAMAAABUAAAArAAAACoAAAAzAAAAmgAAAEcAAAABAAAAAMDGQb6ExkEqAAAAMwAAABAAAABMAAAAAAAAAAAAAAAAAAAA//////////9sAAAARgBpAG8AcgBlAGwAbABhACAAQwBhAHIAZABvAHoAbwAIAAAABAAAAAkAAAAGAAAACAAAAAQAAAAEAAAACAAAAAQAAAAKAAAACAAAAAYAAAAJAAAACQAAAAcAAAAJAAAASwAAAEAAAAAwAAAABQAAACAAAAABAAAAAQAAABAAAAAAAAAAAAAAAB0BAACAAAAAAAAAAAAAAAAdAQAAgAAAACUAAAAMAAAAAgAAACcAAAAYAAAABAAAAAAAAAD///8AAAAAACUAAAAMAAAABAAAAEwAAABkAAAAAAAAAFAAAAAcAQAAfAAAAAAAAABQAAAAHQEAAC0AAAAhAPAAAAAAAAAAAAAAAIA/AAAAAAAAAAAAAIA/AAAAAAAAAAAAAAAAAAAAAAAAAAAAAAAAAAAAAAAAAAAlAAAADAAAAAAAAIAoAAAADAAAAAQAAAAnAAAAGAAAAAQAAAAAAAAA////AAAAAAAlAAAADAAAAAQAAABMAAAAZAAAAAkAAABQAAAA/wAAAFwAAAAJAAAAUAAAAPc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AkAAABQAAAAAAEAAF0AAAAlAAAADAAAAAQAAABUAAAArAAAAAoAAABQAAAAXQAAAFwAAAABAAAAAMDGQb6ExkEKAAAAUAAAABAAAABMAAAAAAAAAAAAAAAAAAAA//////////9sAAAARgBpAG8AcgBlAGwAbABhACAAQwBhAHIAZABvAHoAbwAGAAAAAwAAAAcAAAAEAAAABgAAAAMAAAADAAAABgAAAAMAAAAHAAAABgAAAAQAAAAHAAAABwAAAAU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lAAAADAAAAAQAAAAYAAAADAAAAAAAAAISAAAADAAAAAEAAAAeAAAAGAAAAAkAAABgAAAAAAEAAG0AAAAlAAAADAAAAAQAAABUAAAAhAAAAAoAAABgAAAAQAAAAGwAAAABAAAAAMDGQb6ExkEKAAAAYAAAAAkAAABMAAAAAAAAAAAAAAAAAAAA//////////9gAAAAQwBvAG4AdABhAGQAbwByAGEAAAAHAAAABwAAAAcAAAAEAAAABgAAAAcAAAAHAAAABAAAAAYAAABLAAAAQAAAADAAAAAFAAAAIAAAAAEAAAABAAAAEAAAAAAAAAAAAAAAHQEAAIAAAAAAAAAAAAAAAB0BAACAAAAAJQAAAAwAAAACAAAAJwAAABgAAAAFAAAAAAAAAP///wAAAAAAJQAAAAwAAAAFAAAATAAAAGQAAAAJAAAAcAAAABMBAAB8AAAACQAAAHAAAAALAQAADQAAACEA8AAAAAAAAAAAAAAAgD8AAAAAAAAAAAAAgD8AAAAAAAAAAAAAAAAAAAAAAAAAAAAAAAAAAAAAAAAAACUAAAAMAAAAAAAAgCgAAAAMAAAABQAAACUAAAAMAAAABAAAABgAAAAMAAAAAAAAAhIAAAAMAAAAAQAAABYAAAAMAAAAAAAAAFQAAABUAQAACgAAAHAAAAASAQAAfAAAAAEAAAAAwMZBvoTGQQoAAABwAAAALAAAAEwAAAAEAAAACQAAAHAAAAAU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QAAAAMAAAAIAAAABgAAAAYAAAAWAAAADAAAAAAAAAAlAAAADAAAAAIAAAAOAAAAFAAAAAAAAAAQAAAAFAAAAA==</Object>
  <Object Id="idInvalidSigLnImg">AQAAAGwAAAAAAAAAAAAAABwBAAB/AAAAAAAAAAAAAACpGwAAaQwAACBFTUYAAAEAYB8AALA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AAAAAACcz+7S6ffb7fnC0t1haH0hMm8aLXIuT8ggOIwoRKslP58cK08AAAEAAAAAAMHg9P///////////+bm5k9SXjw/SzBRzTFU0y1NwSAyVzFGXwEBAgA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AA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ADAxkG+hMZBIwAAAAQAAAAPAAAATAAAAAAAAAAAAAAAAAAAAP//////////bAAAAEYAaQByAG0AYQAgAG4AbwAgAHYA4QBsAGkAZABhAFIABgAAAAMAAAAEAAAACQAAAAYAAAADAAAABwAAAAcAAAADAAAABQAAAAYAAAADAAAAAwAAAAcAAAAGAAAASwAAAEAAAAAwAAAABQAAACAAAAABAAAAAQAAABAAAAAAAAAAAAAAAB0BAACAAAAAAAAAAAAAAAAd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AMDGQb6ExkEKAAAASwAAAAEAAABMAAAABAAAAAkAAAAnAAAAIAAAAEsAAABQAAAAWABs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bAAAARwAAACkAAAAzAAAAc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cAAAASAAAACUAAAAMAAAABAAAAFQAAACsAAAAKgAAADMAAACaAAAARwAAAAEAAAAAwMZBvoTGQSoAAAAzAAAAEAAAAEwAAAAAAAAAAAAAAAAAAAD//////////2wAAABGAGkAbwByAGUAbABsAGEAIABDAGEAcgBkAG8AegBvAAgAAAAEAAAACQAAAAYAAAAIAAAABAAAAAQAAAAIAAAABAAAAAoAAAAIAAAABgAAAAkAAAAJAAAABwAAAAkAAABLAAAAQAAAADAAAAAFAAAAIAAAAAEAAAABAAAAEAAAAAAAAAAAAAAAHQEAAIAAAAAAAAAAAAAAAB0BAACAAAAAJQAAAAwAAAACAAAAJwAAABgAAAAFAAAAAAAAAP///wAAAAAAJQAAAAwAAAAFAAAATAAAAGQAAAAAAAAAUAAAABwBAAB8AAAAAAAAAFAAAAAd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rAAAAAoAAABQAAAAXQAAAFwAAAABAAAAAMDGQb6ExkEKAAAAUAAAABAAAABMAAAAAAAAAAAAAAAAAAAA//////////9sAAAARgBpAG8AcgBlAGwAbABhACAAQwBhAHIAZABvAHoAbwAGAAAAAwAAAAcAAAAEAAAABgAAAAMAAAADAAAABgAAAAMAAAAHAAAABgAAAAQAAAAHAAAABwAAAAU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hAAAAAoAAABgAAAAQAAAAGwAAAABAAAAAMDGQb6ExkEKAAAAYAAAAAkAAABMAAAAAAAAAAAAAAAAAAAA//////////9gAAAAQwBvAG4AdABhAGQAbwByAGEAawAHAAAABwAAAAcAAAAEAAAABgAAAAcAAAAHAAAABAAAAAYAAABLAAAAQAAAADAAAAAFAAAAIAAAAAEAAAABAAAAEAAAAAAAAAAAAAAAHQEAAIAAAAAAAAAAAAAAAB0BAACAAAAAJQAAAAwAAAACAAAAJwAAABgAAAAFAAAAAAAAAP///wAAAAAAJQAAAAwAAAAFAAAATAAAAGQAAAAJAAAAcAAAABMBAAB8AAAACQAAAHAAAAALAQAADQAAACEA8AAAAAAAAAAAAAAAgD8AAAAAAAAAAAAAgD8AAAAAAAAAAAAAAAAAAAAAAAAAAAAAAAAAAAAAAAAAACUAAAAMAAAAAAAAgCgAAAAMAAAABQAAACUAAAAMAAAAAQAAABgAAAAMAAAAAAAAAhIAAAAMAAAAAQAAABYAAAAMAAAAAAAAAFQAAABUAQAACgAAAHAAAAASAQAAfAAAAAEAAAAAwMZBvoTGQQoAAABwAAAALAAAAEwAAAAEAAAACQAAAHAAAAAU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QAAAAMAAAAIAAAABgAAAAY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6J4C++iZ+aJsnojVT/HHbWt+bTuURfG38XOH7O9YpYQ=</DigestValue>
    </Reference>
    <Reference Type="http://www.w3.org/2000/09/xmldsig#Object" URI="#idOfficeObject">
      <DigestMethod Algorithm="http://www.w3.org/2001/04/xmlenc#sha256"/>
      <DigestValue>hZ7ZQVovqHvB5pwj+7IIP1q1KD9S+aLuZQ7aMzRop0g=</DigestValue>
    </Reference>
    <Reference Type="http://uri.etsi.org/01903#SignedProperties" URI="#idSignedProperties">
      <Transforms>
        <Transform Algorithm="http://www.w3.org/TR/2001/REC-xml-c14n-20010315"/>
      </Transforms>
      <DigestMethod Algorithm="http://www.w3.org/2001/04/xmlenc#sha256"/>
      <DigestValue>qH8WsNDXAh0gvZEgO+I/P4Z4uNwZo4pz08S0tgJtegk=</DigestValue>
    </Reference>
    <Reference Type="http://www.w3.org/2000/09/xmldsig#Object" URI="#idValidSigLnImg">
      <DigestMethod Algorithm="http://www.w3.org/2001/04/xmlenc#sha256"/>
      <DigestValue>1qEBADekDLfNpb0Gxu2O7rof7SSQh3Oh3KT2dx/r3LM=</DigestValue>
    </Reference>
    <Reference Type="http://www.w3.org/2000/09/xmldsig#Object" URI="#idInvalidSigLnImg">
      <DigestMethod Algorithm="http://www.w3.org/2001/04/xmlenc#sha256"/>
      <DigestValue>sGOZqGiuk8vlEc78v3yPB8mp1EXgMkTVNXb955DaE8g=</DigestValue>
    </Reference>
  </SignedInfo>
  <SignatureValue>PlKkQzTYbOlJVJp5HDcSovhNWzpuZ6jUd7mBsbW/7ie3vW6klGbAlrfDXutmiGScRCIrwXSZ8GFN
oyrzLJnK645tlLItr39iZ6O5AhBt5FsaW4DWCFldzGVY7cvFscbh5eUDKa3VoLQEMbOSLNqsDsyr
uudNQXWu7UVycaIe/aLnL90U1OYmRP67+j3z8EgnujT2ntNj9XTD6tX8Zghd391mNQ99J5mMdHxj
sGljdpelRNDcGFr63kK5lPeHqnTl7g4sn2bkPsJ2e3wFoU/TUTv8nJOfuMu5UZA4INSTJVnGPF8R
BJ/THkC05ADxs7WgdH+/6iHQu0UlrBNyxHDOfQ==</SignatureValue>
  <KeyInfo>
    <X509Data>
      <X509Certificate>MIIIkTCCBnmgAwIBAgIINd5r75snP40wDQYJKoZIhvcNAQELBQAwWjEaMBgGA1UEAwwRQ0EtRE9DVU1FTlRBIFMuQS4xFjAUBgNVBAUTDVJVQzgwMDUwMTcyLTExFzAVBgNVBAoMDkRPQ1VNRU5UQSBTLkEuMQswCQYDVQQGEwJQWTAeFw0yNDA0MjMxMjIzMDBaFw0yNjA0MjMxMjIzMDBaMIHIMSswKQYDVQQDDCJDQVJMT1MgRVZBUklTVE8gTEVHVUlaQU1PTiBHSU1FTkVaMREwDwYDVQQFEwhDSTYxMTY4NjEYMBYGA1UEKgwPQ0FSTE9TIEVWQVJJU1RPMRswGQYDVQQEDBJMRUdVSVpBTU9OIEdJTUVORVoxCzAJBgNVBAsMAkYyMTUwMwYDVQQKDCxDRVJUSUZJQ0FETyBDVUFMSUZJQ0FETyBERSBGSVJNQSBFTEVDVFJPTklDQTELMAkGA1UEBhMCUFkwggEiMA0GCSqGSIb3DQEBAQUAA4IBDwAwggEKAoIBAQDKh+X8ij5GzHD7iIeG2JdFT0eWJQXZ84vrC4n5QDdj+juYR9rh9tT4xCLng0TURFIhI45CHY8evw3+jousZUq4oxVlqroAh8qPLLZXCvVQbzA4toRhAEw7K4DAWAvIZL98hJ5+eBA09UNH9t8Z/r4ErDGELoFo9wRg7vy1nkv4bi5A66FgZY27n57NJbdaI2QWhkSn3z9c2+iV+2yidsbAuAhpzlEmaCMAmTBS0+3w8zF8ftSo4RIXNnDsnr98Q3JeYMl7WYavflmUVuYxihzKX9K038dL7xFrv9R/b6M2PvwKh8D2UhjOsZ6/WYFKDeIeXpWMYA6NOX0Qgh6o09/NAgMBAAGjggPqMIID5jAMBgNVHRMBAf8EAjAAMB8GA1UdIwQYMBaAFKE9hSvN2CyWHzkCDJ9TO1jYlQt7MIGUBggrBgEFBQcBAQSBhzCBhDBVBggrBgEFBQcwAoZJaHR0cHM6Ly93d3cuZGlnaXRvLmNvbS5weS91cGxvYWRzL2NlcnRpZmljYWRvLWRvY3VtZW50YS1zYS0xNTM1MTE3NzcxLmNydDArBggrBgEFBQcwAYYfaHR0cHM6Ly93d3cuZGlnaXRvLmNvbS5weS9vY3NwLzBNBgNVHREERjBEgRZjYXJsZWd1aTIwMDZAZ21haWwuY29t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RHZTcxuCQq6xY4CmS1tWqi8fQoIwDgYDVR0PAQH/BAQDAgXgMA0GCSqGSIb3DQEBCwUAA4ICAQBeHZ++zAp9fZ1MX7C8qS55r1ps03QzfU9iBHM5jR+bNMrBBIy+Qg+uWoXTByM52BUow/xkUb5ugf//LU65uZh6jzOLh7/gJOST0FUlgUldsgrJ3LcQ4ugnSCmsmWs6QF+z8S8ysdovbeI+7QuvhhA1blCZul3FOZAABLlzA8OsLO92Z2dySIwEwraEswcrQFwyTJd4I86d+k4YEEsbeqjNGAGSQMRhoIE+5NjRxrz3/CQQoqsc2Y7R3cx1eT8fDnSYGagkskRfXpmdR2J/jLXoxovfnFOXSgzthZaOt0DAXyCDFxEzzOEISOD7QSZJWpbx2sERsgr0kCbxkLybPfz8Pv8hymvNM/yBcGlTLE2dHbPEfA6Ds+L9qxU1FZHOSaU2vqD6ahlx4nXHQxdnQfYvwLBm1EL3mWrNfN+Cp9bcm5otPa6DXEGkYSY3WKq7EPl4dFwSezT3OdtfShbHhGyaXUjZ8gnmsRd3meNq6vjWemoU2PkfDTqY6Novb21bBWZIEsmEw2LejCzXjvIWKCx20zK90tCRpP1dH837fnflJvNcC74a1vIllHK/TY9c0fVNrF7ANV7DSMKCioFLjW/kLzhw1jHtKS5dnapWj61lfzcPLZFQ1k9mDJPvuuX9driAAYLdPVUMI3l3sWNLaHswIEfQI/tmU3MwjgJn5hc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nD7YRJrAdKe5dS2Fn9ArU7ifmVJZm5k8fmoC+kToivA=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TTUHyXTvG9RpE2JCVWtvrHPIWrz0efhD/vadrl5CehY=</DigestValue>
      </Reference>
      <Reference URI="/xl/drawings/drawing2.xml?ContentType=application/vnd.openxmlformats-officedocument.drawing+xml">
        <DigestMethod Algorithm="http://www.w3.org/2001/04/xmlenc#sha256"/>
        <DigestValue>X+DONNgeQ0cU+/mCzpX86xVNVVC4IXd4KqGZDBAVdyo=</DigestValue>
      </Reference>
      <Reference URI="/xl/drawings/drawing3.xml?ContentType=application/vnd.openxmlformats-officedocument.drawing+xml">
        <DigestMethod Algorithm="http://www.w3.org/2001/04/xmlenc#sha256"/>
        <DigestValue>hwkTkWxRr7Z5u/CO8NtfQTRrtXBG05UtiOQdHa1/gQ8=</DigestValue>
      </Reference>
      <Reference URI="/xl/drawings/drawing4.xml?ContentType=application/vnd.openxmlformats-officedocument.drawing+xml">
        <DigestMethod Algorithm="http://www.w3.org/2001/04/xmlenc#sha256"/>
        <DigestValue>BH6tMGntSp6d1H+crc1BGpRiRkOrSIYrTspQ3qsDQWE=</DigestValue>
      </Reference>
      <Reference URI="/xl/drawings/drawing5.xml?ContentType=application/vnd.openxmlformats-officedocument.drawing+xml">
        <DigestMethod Algorithm="http://www.w3.org/2001/04/xmlenc#sha256"/>
        <DigestValue>TApdoW+hzP9YeGzR3i+p/vfLGvkMpvVmg8/s9cGBbrs=</DigestValue>
      </Reference>
      <Reference URI="/xl/drawings/vmlDrawing1.vml?ContentType=application/vnd.openxmlformats-officedocument.vmlDrawing">
        <DigestMethod Algorithm="http://www.w3.org/2001/04/xmlenc#sha256"/>
        <DigestValue>AJci5Be0CRDleVsNg8BL0mwaxMTf0Py3Snf7bIOIAIk=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PFntipawd62OshiQ5FEFdS/PaRFgLSeS78MGnqDDkWI=</DigestValue>
      </Reference>
      <Reference URI="/xl/externalLinks/externalLink13.xml?ContentType=application/vnd.openxmlformats-officedocument.spreadsheetml.externalLink+xml">
        <DigestMethod Algorithm="http://www.w3.org/2001/04/xmlenc#sha256"/>
        <DigestValue>Kd3kII2yfXLiV2/1lG6eUlR0d4wvLo58NELZNbarNvg=</DigestValue>
      </Reference>
      <Reference URI="/xl/externalLinks/externalLink14.xml?ContentType=application/vnd.openxmlformats-officedocument.spreadsheetml.externalLink+xml">
        <DigestMethod Algorithm="http://www.w3.org/2001/04/xmlenc#sha256"/>
        <DigestValue>SjrJFu15nVIqPK9/6GfpV3bBo9c5lz1g2H0GKx+G1U4=</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nJc3TJF9oyDGVhq/TI9jWbVHhJKfkdmfzmhNhsz7+Ns=</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zo8i4PiO0oQbrkdQDNrAKwnv6MoFdOk4+H9hD6PZsHI=</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D1Hd9JFkgstdVZ5HQeWH0cZ1Nz/RhSSSLcYnp4XfcW8=</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xqi1aJ1OBykPf/h4QQk9aycJy6ux6Nsvu4ZXYqhUYqo=</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C2LmaQuz5Wn5agOlK0sB00KvAfjsMRMmpCZFEHBhmqc=</DigestValue>
      </Reference>
      <Reference URI="/xl/externalLinks/externalLink31.xml?ContentType=application/vnd.openxmlformats-officedocument.spreadsheetml.externalLink+xml">
        <DigestMethod Algorithm="http://www.w3.org/2001/04/xmlenc#sha256"/>
        <DigestValue>kdMVeV63be6Ml2MomYZc0PZDOgWdY8JP3L0UscXoqvY=</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r+EXOtk8ZQS76PW4ZHZuCB1/aA7ECOBWPDQPnuf2fmk=</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emw+auckGCG1YAVd+7Ud9aXscX21MnpMdcIeWCFyI/Y=</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jb9QUMlrFlWyUi60k044beCM38VQKwNsCK4UteFivT4=</DigestValue>
      </Reference>
      <Reference URI="/xl/externalLinks/externalLink48.xml?ContentType=application/vnd.openxmlformats-officedocument.spreadsheetml.externalLink+xml">
        <DigestMethod Algorithm="http://www.w3.org/2001/04/xmlenc#sha256"/>
        <DigestValue>4VoHRU+x/naWhESvv4KtgIN776pM3R5VTrxhaY2sW8o=</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KNzDPjYX9MBSwKt32W5Xu46E7sT2bbFbWqyCdUK0huE=</DigestValue>
      </Reference>
      <Reference URI="/xl/externalLinks/externalLink50.xml?ContentType=application/vnd.openxmlformats-officedocument.spreadsheetml.externalLink+xml">
        <DigestMethod Algorithm="http://www.w3.org/2001/04/xmlenc#sha256"/>
        <DigestValue>mVgx+QJvg2qyVpVRCJFfbYKPQxTkKwHrLyO/vhcaZpg=</DigestValue>
      </Reference>
      <Reference URI="/xl/externalLinks/externalLink51.xml?ContentType=application/vnd.openxmlformats-officedocument.spreadsheetml.externalLink+xml">
        <DigestMethod Algorithm="http://www.w3.org/2001/04/xmlenc#sha256"/>
        <DigestValue>eYk+yY/KRnyfViL5NIQaEybvfIdXr5G5FT7jFkkmE18=</DigestValue>
      </Reference>
      <Reference URI="/xl/externalLinks/externalLink52.xml?ContentType=application/vnd.openxmlformats-officedocument.spreadsheetml.externalLink+xml">
        <DigestMethod Algorithm="http://www.w3.org/2001/04/xmlenc#sha256"/>
        <DigestValue>fufdo/1UDYO6gJBkDFwiy2/Zi4sZnKEeoBRxDm04z/s=</DigestValue>
      </Reference>
      <Reference URI="/xl/externalLinks/externalLink53.xml?ContentType=application/vnd.openxmlformats-officedocument.spreadsheetml.externalLink+xml">
        <DigestMethod Algorithm="http://www.w3.org/2001/04/xmlenc#sha256"/>
        <DigestValue>rbX3vp0a5BfV+LNwdQs4sG0UPD0zipsyxsYv3NkxhIs=</DigestValue>
      </Reference>
      <Reference URI="/xl/externalLinks/externalLink54.xml?ContentType=application/vnd.openxmlformats-officedocument.spreadsheetml.externalLink+xml">
        <DigestMethod Algorithm="http://www.w3.org/2001/04/xmlenc#sha256"/>
        <DigestValue>Pay17/UxSB2ivXzHGuwtXb2xE3UznzO3WEtZWPa8xjE=</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+Ya+eqa5bUI0Bdh072Wd61VC9SXVp5tUVZmhCn8CfrQ=</DigestValue>
      </Reference>
      <Reference URI="/xl/externalLinks/externalLink57.xml?ContentType=application/vnd.openxmlformats-officedocument.spreadsheetml.externalLink+xml">
        <DigestMethod Algorithm="http://www.w3.org/2001/04/xmlenc#sha256"/>
        <DigestValue>0eF9D2If0jlWch0sqiOlxUDmLlFHUex/Sy+ViEl72oA=</DigestValue>
      </Reference>
      <Reference URI="/xl/externalLinks/externalLink58.xml?ContentType=application/vnd.openxmlformats-officedocument.spreadsheetml.externalLink+xml">
        <DigestMethod Algorithm="http://www.w3.org/2001/04/xmlenc#sha256"/>
        <DigestValue>e7u8PF9dEYN1M5lJ507tAAhpn1rxlhhyVcd/6h2sKdQ=</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qYwX1ggixV0aimq7Zt8gafXFlKxOP6DTS1vfVBj3+IY=</DigestValue>
      </Reference>
      <Reference URI="/xl/externalLinks/externalLink61.xml?ContentType=application/vnd.openxmlformats-officedocument.spreadsheetml.externalLink+xml">
        <DigestMethod Algorithm="http://www.w3.org/2001/04/xmlenc#sha256"/>
        <DigestValue>By9TeMGlXfZZaqsS9HMZwcUhIlj88hS7tOtv1AoGVII=</DigestValue>
      </Reference>
      <Reference URI="/xl/externalLinks/externalLink62.xml?ContentType=application/vnd.openxmlformats-officedocument.spreadsheetml.externalLink+xml">
        <DigestMethod Algorithm="http://www.w3.org/2001/04/xmlenc#sha256"/>
        <DigestValue>R4KBdyUwSkZJISANy1hiYa3UWuN5DTkaVUwVy3NHdlY=</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CehS0uyoO8P/tdMK3k82lQYQ7ruDeTgSp0VqxeUPfXs=</DigestValue>
      </Reference>
      <Reference URI="/xl/externalLinks/externalLink9.xml?ContentType=application/vnd.openxmlformats-officedocument.spreadsheetml.externalLink+xml">
        <DigestMethod Algorithm="http://www.w3.org/2001/04/xmlenc#sha256"/>
        <DigestValue>RmDovF0KCUyV9EfJ3hb5EJGIweaFDXWrh6jppejThcc=</DigestValue>
      </Reference>
      <Reference URI="/xl/media/image1.emf?ContentType=image/x-emf">
        <DigestMethod Algorithm="http://www.w3.org/2001/04/xmlenc#sha256"/>
        <DigestValue>YeAp4EUy3PYkQthnHClPFMSim2AATiZFvnl4st+L/9g=</DigestValue>
      </Reference>
      <Reference URI="/xl/media/image2.emf?ContentType=image/x-emf">
        <DigestMethod Algorithm="http://www.w3.org/2001/04/xmlenc#sha256"/>
        <DigestValue>XEuIdovKc8SebQOfh5Qy3Lf8xdCg2uz7zx6G1ZSDBOc=</DigestValue>
      </Reference>
      <Reference URI="/xl/media/image3.emf?ContentType=image/x-emf">
        <DigestMethod Algorithm="http://www.w3.org/2001/04/xmlenc#sha256"/>
        <DigestValue>ZET3Jx9pOCKTyaN6044DuwdDke/pytzrR6m6xSDu3Xg=</DigestValue>
      </Reference>
      <Reference URI="/xl/media/image4.emf?ContentType=image/x-emf">
        <DigestMethod Algorithm="http://www.w3.org/2001/04/xmlenc#sha256"/>
        <DigestValue>Dh5T0FNC+VFrcBJaHwNI8ptDjjJtMZJ3jNHbis110qY=</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v5j0VucXOIWCF1prXahGED6zgPuUaYK60gOCTWU3Oeg=</DigestValue>
      </Reference>
      <Reference URI="/xl/printerSettings/printerSettings2.bin?ContentType=application/vnd.openxmlformats-officedocument.spreadsheetml.printerSettings">
        <DigestMethod Algorithm="http://www.w3.org/2001/04/xmlenc#sha256"/>
        <DigestValue>+r14b2AsqjT4Zc7Y1KBpAKmgdKsPI2MamZWpK3kk5fo=</DigestValue>
      </Reference>
      <Reference URI="/xl/printerSettings/printerSettings3.bin?ContentType=application/vnd.openxmlformats-officedocument.spreadsheetml.printerSettings">
        <DigestMethod Algorithm="http://www.w3.org/2001/04/xmlenc#sha256"/>
        <DigestValue>+r14b2AsqjT4Zc7Y1KBpAKmgdKsPI2MamZWpK3kk5fo=</DigestValue>
      </Reference>
      <Reference URI="/xl/printerSettings/printerSettings4.bin?ContentType=application/vnd.openxmlformats-officedocument.spreadsheetml.printerSettings">
        <DigestMethod Algorithm="http://www.w3.org/2001/04/xmlenc#sha256"/>
        <DigestValue>+r14b2AsqjT4Zc7Y1KBpAKmgdKsPI2MamZWpK3kk5fo=</DigestValue>
      </Reference>
      <Reference URI="/xl/printerSettings/printerSettings5.bin?ContentType=application/vnd.openxmlformats-officedocument.spreadsheetml.printerSettings">
        <DigestMethod Algorithm="http://www.w3.org/2001/04/xmlenc#sha256"/>
        <DigestValue>+r14b2AsqjT4Zc7Y1KBpAKmgdKsPI2MamZWpK3kk5fo=</DigestValue>
      </Reference>
      <Reference URI="/xl/printerSettings/printerSettings6.bin?ContentType=application/vnd.openxmlformats-officedocument.spreadsheetml.printerSettings">
        <DigestMethod Algorithm="http://www.w3.org/2001/04/xmlenc#sha256"/>
        <DigestValue>6BvVuHz5nUjo+z3z25npXlERJ+8zsIBuDwvzTlqZhUc=</DigestValue>
      </Reference>
      <Reference URI="/xl/printerSettings/printerSettings7.bin?ContentType=application/vnd.openxmlformats-officedocument.spreadsheetml.printerSettings">
        <DigestMethod Algorithm="http://www.w3.org/2001/04/xmlenc#sha256"/>
        <DigestValue>6BvVuHz5nUjo+z3z25npXlERJ+8zsIBuDwvzTlqZhUc=</DigestValue>
      </Reference>
      <Reference URI="/xl/sharedStrings.xml?ContentType=application/vnd.openxmlformats-officedocument.spreadsheetml.sharedStrings+xml">
        <DigestMethod Algorithm="http://www.w3.org/2001/04/xmlenc#sha256"/>
        <DigestValue>xsYX0l6g/scmqr99FiV/2WWrSmF1OWc9cWah+pAAlOI=</DigestValue>
      </Reference>
      <Reference URI="/xl/styles.xml?ContentType=application/vnd.openxmlformats-officedocument.spreadsheetml.styles+xml">
        <DigestMethod Algorithm="http://www.w3.org/2001/04/xmlenc#sha256"/>
        <DigestValue>HRp8sTdP84FqX7y9VfmzQNxslk26cg3ba61LAGarZyw=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NQa6iqOOYaPUZB3p0rZgpybAZPR3n+j7CE0I9jmiICc=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YSKwS4WTDhEro56jy9Ogi+0HFeQ8Do7z//PO1cND7HY=</DigestValue>
      </Reference>
      <Reference URI="/xl/worksheets/sheet2.xml?ContentType=application/vnd.openxmlformats-officedocument.spreadsheetml.worksheet+xml">
        <DigestMethod Algorithm="http://www.w3.org/2001/04/xmlenc#sha256"/>
        <DigestValue>HFfMwnuei3MGdaeJaxRidTA7cluTbizMaL5d4D5dOpM=</DigestValue>
      </Reference>
      <Reference URI="/xl/worksheets/sheet3.xml?ContentType=application/vnd.openxmlformats-officedocument.spreadsheetml.worksheet+xml">
        <DigestMethod Algorithm="http://www.w3.org/2001/04/xmlenc#sha256"/>
        <DigestValue>ooaJ5rXmFCkuv5YX1Q7c5g0MXVOwD3vhPiGMOxJ68vk=</DigestValue>
      </Reference>
      <Reference URI="/xl/worksheets/sheet4.xml?ContentType=application/vnd.openxmlformats-officedocument.spreadsheetml.worksheet+xml">
        <DigestMethod Algorithm="http://www.w3.org/2001/04/xmlenc#sha256"/>
        <DigestValue>cwlap5ORT3GTldWwPecofXzfCP8O9WW8E3zqaTZUExA=</DigestValue>
      </Reference>
      <Reference URI="/xl/worksheets/sheet5.xml?ContentType=application/vnd.openxmlformats-officedocument.spreadsheetml.worksheet+xml">
        <DigestMethod Algorithm="http://www.w3.org/2001/04/xmlenc#sha256"/>
        <DigestValue>DfAuWPoIcuPJ3kqKR2xkVKMda3u7mj2TYf4vebNp1BQ=</DigestValue>
      </Reference>
      <Reference URI="/xl/worksheets/sheet6.xml?ContentType=application/vnd.openxmlformats-officedocument.spreadsheetml.worksheet+xml">
        <DigestMethod Algorithm="http://www.w3.org/2001/04/xmlenc#sha256"/>
        <DigestValue>IGJhDJ5VVXAUpDsYQrPrXL0qOZDaIAhnjRW5NmbZe30=</DigestValue>
      </Reference>
      <Reference URI="/xl/worksheets/sheet7.xml?ContentType=application/vnd.openxmlformats-officedocument.spreadsheetml.worksheet+xml">
        <DigestMethod Algorithm="http://www.w3.org/2001/04/xmlenc#sha256"/>
        <DigestValue>jG3tO94RQN4xunrelW3bv5FKtJIRoNJWbEvo+/Y9FRc=</DigestValue>
      </Reference>
    </Manifest>
    <SignatureProperties>
      <SignatureProperty Id="idSignatureTime" Target="#idPackageSignature">
        <mdssi:SignatureTime xmlns:mdssi="http://schemas.openxmlformats.org/package/2006/digital-signature">
          <mdssi:Format>YYYY-MM-DDThh:mm:ssTZD</mdssi:Format>
          <mdssi:Value>2025-03-31T20:58:11Z</mdssi:Value>
        </mdssi:SignatureTime>
      </SignatureProperty>
    </SignatureProperties>
  </Object>
  <Object Id="idOfficeObject">
    <SignatureProperties>
      <SignatureProperty Id="idOfficeV1Details" Target="#idPackageSignature">
        <SignatureInfoV1 xmlns="http://schemas.microsoft.com/office/2006/digsig">
          <SetupID>{8852EC60-7DFB-47A0-B8C4-F614ADD01F51}</SetupID>
          <SignatureText>DR CARLOS LEGUIZAMON</SignatureText>
          <SignatureImage/>
          <SignatureComments/>
          <WindowsVersion>10.0</WindowsVersion>
          <OfficeVersion>16.0.17029/26</OfficeVersion>
          <ApplicationVersion>16.0.17029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2025-03-31T20:58:11Z</xd:SigningTime>
          <xd:SigningCertificate>
            <xd:Cert>
              <xd:CertDigest>
                <DigestMethod Algorithm="http://www.w3.org/2001/04/xmlenc#sha256"/>
                <DigestValue>YSniD0ZEZIdQo8++w5HDKrLOX/OHIhvxvQtjepeN4hM=</DigestValue>
              </xd:CertDigest>
              <xd:IssuerSerial>
                <X509IssuerName>C=PY, O=DOCUMENTA S.A., SERIALNUMBER=RUC80050172-1, CN=CA-DOCUMENTA S.A.</X509IssuerName>
                <X509SerialNumber>3881658605684342669</X509SerialNumber>
              </xd:IssuerSerial>
            </xd:Cert>
          </xd:SigningCertificate>
          <xd:SignaturePolicyIdentifier>
            <xd:SignaturePolicyImplied/>
          </xd:SignaturePolicyIdentifier>
        </xd:SignedSignatureProperties>
      </xd:SignedProperties>
    </xd:QualifyingProperties>
  </Object>
  <Object Id="idValidSigLnImg">AQAAAGwAAAAAAAAAAAAAAGoBAACfAAAAAAAAAAAAAABoGQAALAsAACBFTUYAAAEAFBsAAJ0AAAAGAAAAAAAAAAAAAAAAAAAAgAcAADgEAABYAQAAwQAAAAAAAAAAAAAAAAAAAMA/BQDo8QIACgAAABAAAAAAAAAAAAAAAEsAAAAQAAAAAAAAAAUAAAAeAAAAGAAAAAAAAAAAAAAAawEAAKAAAAAnAAAAGAAAAAEAAAAAAAAAAAAAAAAAAAAlAAAADAAAAAEAAABMAAAAZAAAAAAAAAAAAAAAagEAAJ8AAAAAAAAAAAAAAGs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8PDwAAAAAAAlAAAADAAAAAEAAABMAAAAZAAAAAAAAAAAAAAAagEAAJ8AAAAAAAAAAAAAAGsBAACgAAAAIQDwAAAAAAAAAAAAAACAPwAAAAAAAAAAAACAPwAAAAAAAAAAAAAAAAAAAAAAAAAAAAAAAAAAAAAAAAAAJQAAAAwAAAAAAACAKAAAAAwAAAABAAAAJwAAABgAAAABAAAAAAAAAPDw8AAAAAAAJQAAAAwAAAABAAAATAAAAGQAAAAAAAAAAAAAAGoBAACfAAAAAAAAAAAAAABr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AAAAAAAlAAAADAAAAAEAAABMAAAAZAAAAAAAAAAAAAAAagEAAJ8AAAAAAAAAAAAAAGsBAACgAAAAIQDwAAAAAAAAAAAAAACAPwAAAAAAAAAAAACAPwAAAAAAAAAAAAAAAAAAAAAAAAAAAAAAAAAAAAAAAAAAJQAAAAwAAAAAAACAKAAAAAwAAAABAAAAJwAAABgAAAABAAAAAAAAAP///wAAAAAAJQAAAAwAAAABAAAATAAAAGQAAAAAAAAAAAAAAGo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BVVY9BhfaO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GQEAAFYAAAAwAAAAOwAAAOo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GgEAAFcAAAAlAAAADAAAAAMAAABUAAAAxAAAADEAAAA7AAAAGAEAAFYAAAABAAAAVVWPQYX2jkExAAAAOwAAABQAAABMAAAAAAAAAAAAAAAAAAAA//////////90AAAARABSACAAQwBBAFIATABPAFMAIABMAEUARwBVAEkAWgBBAE0ATwBOAA4AAAAMAAAABQAAAAwAAAANAAAADAAAAAkAAAAPAAAACwAAAAUAAAAJAAAACgAAAA4AAAAOAAAABQAAAAsAAAANAAAAEgAAAA8AAAAPAAAASwAAAEAAAAAwAAAABQAAACAAAAABAAAAAQAAABAAAAAAAAAAAAAAAGsBAACgAAAAAAAAAAAAAABrAQAAoAAAACUAAAAMAAAAAgAAACcAAAAYAAAABAAAAAAAAAD///8AAAAAACUAAAAMAAAABAAAAEwAAABkAAAAAAAAAGEAAABqAQAAmwAAAAAAAABhAAAAawEAADsAAAAhAPAAAAAAAAAAAAAAAIA/AAAAAAAAAAAAAIA/AAAAAAAAAAAAAAAAAAAAAAAAAAAAAAAAAAAAAAAAAAAlAAAADAAAAAAAAIAoAAAADAAAAAQAAAAnAAAAGAAAAAQAAAAAAAAA////AAAAAAAlAAAADAAAAAQAAABMAAAAZAAAAA4AAABhAAAAPwEAAHEAAAAOAAAAYQAAADI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4AAABhAAAAQAEAAHIAAAAlAAAADAAAAAQAAABUAAAAaAEAAA8AAABhAAAAPAEAAHEAAAABAAAAVVWPQYX2jkEPAAAAYQAAAC8AAABMAAAAAAAAAAAAAAAAAAAA//////////+sAAAAQwBhAHIAbABvAHMAIABMAGUAZwB1AGkAegBhAG0A8wBuACAALQAgAEMATwBOAEEAVQBEAEkAVAAgAEMAbwBuAHQAYQBkAG8AcgBlAHMAIAAmACAAQQB1AC4ALgAuAAAACAAAAAcAAAAFAAAAAwAAAAgAAAAGAAAABAAAAAYAAAAHAAAACAAAAAcAAAADAAAABgAAAAcAAAALAAAACAAAAAcAAAAEAAAABQAAAAQAAAAIAAAACgAAAAoAAAAIAAAACQAAAAkAAAADAAAABwAAAAQAAAAIAAAACAAAAAcAAAAEAAAABwAAAAgAAAAIAAAABQAAAAcAAAAGAAAABAAAAAoAAAAEAAAACAAAAAcAAAADAAAAAwAAAAMAAABLAAAAQAAAADAAAAAFAAAAIAAAAAEAAAABAAAAEAAAAAAAAAAAAAAAawEAAKAAAAAAAAAAAAAAAGsBAACgAAAAJQAAAAwAAAACAAAAJwAAABgAAAAFAAAAAAAAAP///wAAAAAAJQAAAAwAAAAFAAAATAAAAGQAAAAOAAAAdgAAAD8BAACGAAAADgAAAHYAAAAyAQAAEQAAACEA8AAAAAAAAAAAAAAAgD8AAAAAAAAAAAAAgD8AAAAAAAAAAAAAAAAAAAAAAAAAAAAAAAAAAAAAAAAAACUAAAAMAAAAAAAAgCgAAAAMAAAABQAAACUAAAAMAAAABAAAABgAAAAMAAAAAAAAABIAAAAMAAAAAQAAAB4AAAAYAAAADgAAAHYAAABAAQAAhwAAACUAAAAMAAAABAAAAFQAAACoAAAADwAAAHYAAABpAAAAhgAAAAEAAABVVY9BhfaOQQ8AAAB2AAAADwAAAEwAAAAAAAAAAAAAAAAAAAD//////////2wAAABBAHUAZABpAHQAbwByACAARQB4AHQAZQByAG4AbwAAAAgAAAAHAAAACAAAAAMAAAAEAAAACAAAAAUAAAAEAAAABwAAAAYAAAAEAAAABwAAAAUAAAAHAAAACAAAAEsAAABAAAAAMAAAAAUAAAAgAAAAAQAAAAEAAAAQAAAAAAAAAAAAAABrAQAAoAAAAAAAAAAAAAAAawEAAKAAAAAlAAAADAAAAAIAAAAnAAAAGAAAAAUAAAAAAAAA////AAAAAAAlAAAADAAAAAUAAABMAAAAZAAAAA4AAACLAAAAXAEAAJsAAAAOAAAAiwAAAE8BAAARAAAAIQDwAAAAAAAAAAAAAACAPwAAAAAAAAAAAACAPwAAAAAAAAAAAAAAAAAAAAAAAAAAAAAAAAAAAAAAAAAAJQAAAAwAAAAAAACAKAAAAAwAAAAFAAAAJQAAAAwAAAAEAAAAGAAAAAwAAAAAAAAAEgAAAAwAAAABAAAAFgAAAAwAAAAAAAAAVAAAAGgBAAAPAAAAiwAAAFsBAACbAAAAAQAAAFVVj0GF9o5BDwAAAIsAAAAvAAAATAAAAAQAAAAOAAAAiwAAAF0BAACcAAAArAAAAEYAaQByAG0AYQBkAG8AIABwAG8AcgA6ACAAQwBBAFIATABPAFMAIABFAFYAQQBSAEkAUwBUAE8AIABMAEUARwBVAEkAWgBBAE0ATwBOACAARwBJAE0ARQBOAEUAWgAAAAYAAAADAAAABQAAAAsAAAAHAAAACAAAAAgAAAAEAAAACAAAAAgAAAAFAAAAAwAAAAQAAAAIAAAACAAAAAgAAAAGAAAACgAAAAcAAAAEAAAABwAAAAgAAAAIAAAACAAAAAMAAAAHAAAABwAAAAoAAAAEAAAABgAAAAcAAAAJAAAACQAAAAMAAAAHAAAACAAAAAwAAAAKAAAACgAAAAQAAAAJAAAAAwAAAAwAAAAHAAAACgAAAAcAAAAHAAAAFgAAAAwAAAAAAAAAJQAAAAwAAAACAAAADgAAABQAAAAAAAAAEAAAABQAAAA=</Object>
  <Object Id="idInvalidSigLnImg">AQAAAGwAAAAAAAAAAAAAAGoBAACfAAAAAAAAAAAAAABoGQAALAsAACBFTUYAAAEABCEAALAAAAAGAAAAAAAAAAAAAAAAAAAAgAcAADgEAABYAQAAwQAAAAAAAAAAAAAAAAAAAMA/BQDo8QIACgAAABAAAAAAAAAAAAAAAEsAAAAQAAAAAAAAAAUAAAAeAAAAGAAAAAAAAAAAAAAAawEAAKAAAAAnAAAAGAAAAAEAAAAAAAAAAAAAAAAAAAAlAAAADAAAAAEAAABMAAAAZAAAAAAAAAAAAAAAagEAAJ8AAAAAAAAAAAAAAGs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8PDwAAAAAAAlAAAADAAAAAEAAABMAAAAZAAAAAAAAAAAAAAAagEAAJ8AAAAAAAAAAAAAAGsBAACgAAAAIQDwAAAAAAAAAAAAAACAPwAAAAAAAAAAAACAPwAAAAAAAAAAAAAAAAAAAAAAAAAAAAAAAAAAAAAAAAAAJQAAAAwAAAAAAACAKAAAAAwAAAABAAAAJwAAABgAAAABAAAAAAAAAPDw8AAAAAAAJQAAAAwAAAABAAAATAAAAGQAAAAAAAAAAAAAAGoBAACfAAAAAAAAAAAAAABr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AAAAAAAlAAAADAAAAAEAAABMAAAAZAAAAAAAAAAAAAAAagEAAJ8AAAAAAAAAAAAAAGsBAACgAAAAIQDwAAAAAAAAAAAAAACAPwAAAAAAAAAAAACAPwAAAAAAAAAAAAAAAAAAAAAAAAAAAAAAAAAAAAAAAAAAJQAAAAwAAAAAAACAKAAAAAwAAAABAAAAJwAAABgAAAABAAAAAAAAAP///wAAAAAAJQAAAAwAAAABAAAATAAAAGQAAAAAAAAAAAAAAGo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UAAAAHQDAAAQAAAABQAAAB8AAAAUAAAAEA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DAAAAAFAAAAigAAABUAAAAwAAAABQAAAFs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DAAAAAFAAAAiwAAABYAAAAlAAAADAAAAAEAAABUAAAAqAAAADEAAAAFAAAAiQAAABUAAAABAAAAVVWPQYX2jkExAAAABQAAAA8AAABMAAAAAAAAAAAAAAAAAAAA//////////9sAAAARgBpAHIAbQBhACAAbgBvACAAdgDhAGwAaQBkAGEAdAAGAAAAAwAAAAUAAAALAAAABwAAAAQAAAAHAAAACAAAAAQAAAAGAAAABwAAAAMAAAADAAAACAAAAAcAAABLAAAAQAAAADAAAAAFAAAAIAAAAAEAAAABAAAAEAAAAAAAAAAAAAAAawEAAKAAAAAAAAAAAAAAAGs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GE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BkBAABWAAAAMAAAADsAAADq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BoBAABXAAAAJQAAAAwAAAAEAAAAVAAAAMQAAAAxAAAAOwAAABgBAABWAAAAAQAAAFVVj0GF9o5BMQAAADsAAAAUAAAATAAAAAAAAAAAAAAAAAAAAP//////////dAAAAEQAUgAgAEMAQQBSAEwATwBTACAATABFAEcAVQBJAFoAQQBNAE8ATgAOAAAADAAAAAUAAAAMAAAADQAAAAwAAAAJAAAADwAAAAsAAAAFAAAACQAAAAoAAAAOAAAADgAAAAUAAAALAAAADQAAABIAAAAPAAAADwAAAEsAAABAAAAAMAAAAAUAAAAgAAAAAQAAAAEAAAAQAAAAAAAAAAAAAABrAQAAoAAAAAAAAAAAAAAAawEAAKAAAAAlAAAADAAAAAIAAAAnAAAAGAAAAAUAAAAAAAAA////AAAAAAAlAAAADAAAAAUAAABMAAAAZAAAAAAAAABhAAAAagEAAJsAAAAAAAAAYQAAAGs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UAAAAMAAAAAQAAABgAAAAMAAAAAAAAABIAAAAMAAAAAQAAAB4AAAAYAAAADgAAAGEAAABAAQAAcgAAACUAAAAMAAAAAQAAAFQAAABoAQAADwAAAGEAAAA8AQAAcQAAAAEAAABVVY9BhfaOQQ8AAABhAAAALwAAAEwAAAAAAAAAAAAAAAAAAAD//////////6wAAABDAGEAcgBsAG8AcwAgAEwAZQBnAHUAaQB6AGEAbQDzAG4AIAAtACAAQwBPAE4AQQBVAEQASQBUACAAQwBvAG4AdABhAGQAbwByAGUAcwAgACYAIABBAHUALgAuAC4AaQAIAAAABwAAAAUAAAADAAAACAAAAAYAAAAEAAAABgAAAAcAAAAIAAAABwAAAAMAAAAGAAAABwAAAAsAAAAIAAAABwAAAAQAAAAFAAAABAAAAAgAAAAKAAAACgAAAAgAAAAJAAAACQAAAAMAAAAHAAAABAAAAAgAAAAIAAAABwAAAAQAAAAHAAAACAAAAAgAAAAFAAAABwAAAAYAAAAEAAAACgAAAAQAAAAIAAAABwAAAAMAAAADAAAAAwAAAEsAAABAAAAAMAAAAAUAAAAgAAAAAQAAAAEAAAAQAAAAAAAAAAAAAABrAQAAoAAAAAAAAAAAAAAAawEAAKAAAAAlAAAADAAAAAI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KgAAAAPAAAAdgAAAGkAAACGAAAAAQAAAFVVj0GF9o5BDwAAAHYAAAAPAAAATAAAAAAAAAAAAAAAAAAAAP//////////bAAAAEEAdQBkAGkAdABvAHIAIABFAHgAdABlAHIAbgBvAG4ACAAAAAcAAAAIAAAAAwAAAAQAAAAIAAAABQAAAAQAAAAHAAAABgAAAAQAAAAHAAAABQAAAAcAAAAIAAAASwAAAEAAAAAwAAAABQAAACAAAAABAAAAAQAAABAAAAAAAAAAAAAAAGsBAACgAAAAAAAAAAAAAABrAQAAoAAAACUAAAAMAAAAAgAAACcAAAAYAAAABQAAAAAAAAD///8AAAAAACUAAAAMAAAABQAAAEwAAABkAAAADgAAAIsAAABcAQAAmwAAAA4AAACLAAAATwEAABEAAAAhAPAAAAAAAAAAAAAAAIA/AAAAAAAAAAAAAIA/AAAAAAAAAAAAAAAAAAAAAAAAAAAAAAAAAAAAAAAAAAAlAAAADAAAAAAAAIAoAAAADAAAAAUAAAAlAAAADAAAAAEAAAAYAAAADAAAAAAAAAASAAAADAAAAAEAAAAWAAAADAAAAAAAAABUAAAAaAEAAA8AAACLAAAAWwEAAJsAAAABAAAAVVWPQYX2jkEPAAAAiwAAAC8AAABMAAAABAAAAA4AAACLAAAAXQEAAJwAAACsAAAARgBpAHIAbQBhAGQAbwAgAHAAbwByADoAIABDAEEAUgBMAE8AUwAgAEUAVgBBAFIASQBTAFQATwAgAEwARQBHAFUASQBaAEEATQBPAE4AIABHAEkATQBFAE4ARQBaAHAABgAAAAMAAAAFAAAACwAAAAcAAAAIAAAACAAAAAQAAAAIAAAACAAAAAUAAAADAAAABAAAAAgAAAAIAAAACAAAAAYAAAAKAAAABwAAAAQAAAAHAAAACAAAAAgAAAAIAAAAAwAAAAcAAAAHAAAACgAAAAQAAAAGAAAABwAAAAkAAAAJAAAAAwAAAAcAAAAIAAAADAAAAAoAAAAKAAAABAAAAAkAAAADAAAADAAAAAcAAAAKAAAABwAAAAcAAAAWAAAADAAAAAAAAAAlAAAADAAAAAIAAAAOAAAAFAAAAAAAAAAQAAAAFA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Caratula</vt:lpstr>
      <vt:lpstr>1 - EEFF FONDO USD </vt:lpstr>
      <vt:lpstr>2 - EERR FONDO USD</vt:lpstr>
      <vt:lpstr>3 - PN FONDO USD</vt:lpstr>
      <vt:lpstr>4 - EFE FONDO USD</vt:lpstr>
      <vt:lpstr>5 - NOTAS FONDO USD</vt:lpstr>
      <vt:lpstr>5.2 - NOTA INVERSIONES</vt:lpstr>
      <vt:lpstr>'1 - EEFF FONDO USD '!Área_de_impresión</vt:lpstr>
      <vt:lpstr>'2 - EERR FONDO USD'!Área_de_impresión</vt:lpstr>
      <vt:lpstr>'3 - PN FONDO USD'!Área_de_impresión</vt:lpstr>
      <vt:lpstr>'4 - EFE FONDO USD'!Área_de_impresión</vt:lpstr>
      <vt:lpstr>'5 - NOTAS FONDO USD'!Área_de_impresión</vt:lpstr>
      <vt:lpstr>'5.2 - NOTA INVERSIONES'!Área_de_impresión</vt:lpstr>
      <vt:lpstr>Caratula!Área_de_impresión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Fiorella Cardozo</dc:creator>
  <cp:lastModifiedBy>Antonio Cejuela</cp:lastModifiedBy>
  <cp:lastPrinted>2021-10-18T18:32:19Z</cp:lastPrinted>
  <dcterms:created xsi:type="dcterms:W3CDTF">2020-06-01T19:26:16Z</dcterms:created>
  <dcterms:modified xsi:type="dcterms:W3CDTF">2025-03-28T21:14:40Z</dcterms:modified>
</cp:coreProperties>
</file>